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\LUCRU\centralizator\"/>
    </mc:Choice>
  </mc:AlternateContent>
  <bookViews>
    <workbookView xWindow="420" yWindow="420" windowWidth="17370" windowHeight="9645" tabRatio="704" activeTab="1"/>
  </bookViews>
  <sheets>
    <sheet name="Tabelul_1" sheetId="1" r:id="rId1"/>
    <sheet name="Tabelul_2" sheetId="2" r:id="rId2"/>
    <sheet name="Tabelul_3" sheetId="3" r:id="rId3"/>
    <sheet name="Tabelul_4" sheetId="4" r:id="rId4"/>
    <sheet name="Tabelul_5" sheetId="5" r:id="rId5"/>
    <sheet name="Tabelul_5a_" sheetId="6" r:id="rId6"/>
    <sheet name="Tabelul_6" sheetId="7" r:id="rId7"/>
  </sheets>
  <calcPr calcId="162913"/>
</workbook>
</file>

<file path=xl/calcChain.xml><?xml version="1.0" encoding="utf-8"?>
<calcChain xmlns="http://schemas.openxmlformats.org/spreadsheetml/2006/main">
  <c r="L110" i="7" l="1"/>
  <c r="L93" i="7"/>
  <c r="L73" i="7"/>
  <c r="L56" i="7"/>
  <c r="O111" i="4"/>
  <c r="O112" i="4"/>
  <c r="M111" i="4"/>
  <c r="M112" i="4"/>
  <c r="O94" i="4"/>
  <c r="O95" i="4"/>
  <c r="M94" i="4"/>
  <c r="M95" i="4"/>
  <c r="O74" i="4"/>
  <c r="O75" i="4"/>
  <c r="M74" i="4"/>
  <c r="M75" i="4"/>
  <c r="O57" i="4"/>
  <c r="O58" i="4"/>
  <c r="M57" i="4"/>
  <c r="M111" i="3"/>
  <c r="M94" i="3"/>
  <c r="M73" i="3"/>
  <c r="M74" i="3"/>
  <c r="M57" i="3"/>
  <c r="M73" i="2"/>
  <c r="M74" i="2"/>
  <c r="M57" i="2"/>
  <c r="M93" i="2"/>
  <c r="M94" i="2"/>
  <c r="M110" i="2"/>
  <c r="M111" i="2"/>
  <c r="C48" i="7"/>
  <c r="D48" i="7"/>
  <c r="E48" i="7"/>
  <c r="F48" i="7"/>
  <c r="G48" i="7"/>
  <c r="H48" i="7"/>
  <c r="I48" i="7"/>
  <c r="J48" i="7"/>
  <c r="K48" i="7"/>
  <c r="M48" i="7"/>
  <c r="N48" i="7"/>
  <c r="O48" i="7"/>
  <c r="P48" i="7"/>
  <c r="Q48" i="7"/>
  <c r="B48" i="7"/>
  <c r="C52" i="7"/>
  <c r="D52" i="7"/>
  <c r="E52" i="7"/>
  <c r="F52" i="7"/>
  <c r="G52" i="7"/>
  <c r="H52" i="7"/>
  <c r="I52" i="7"/>
  <c r="J52" i="7"/>
  <c r="K52" i="7"/>
  <c r="M52" i="7"/>
  <c r="N52" i="7"/>
  <c r="O52" i="7"/>
  <c r="P52" i="7"/>
  <c r="Q52" i="7"/>
  <c r="B52" i="7"/>
  <c r="C89" i="7"/>
  <c r="D89" i="7"/>
  <c r="E89" i="7"/>
  <c r="F89" i="7"/>
  <c r="G89" i="7"/>
  <c r="H89" i="7"/>
  <c r="I89" i="7"/>
  <c r="J89" i="7"/>
  <c r="K89" i="7"/>
  <c r="M89" i="7"/>
  <c r="N89" i="7"/>
  <c r="O89" i="7"/>
  <c r="P89" i="7"/>
  <c r="Q89" i="7"/>
  <c r="B89" i="7"/>
  <c r="M12" i="7"/>
  <c r="M13" i="7"/>
  <c r="N12" i="7"/>
  <c r="N13" i="7"/>
  <c r="O12" i="7"/>
  <c r="O13" i="7"/>
  <c r="P12" i="7"/>
  <c r="P13" i="7"/>
  <c r="Q12" i="7"/>
  <c r="Q13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N15" i="7"/>
  <c r="N16" i="7"/>
  <c r="L16" i="7" s="1"/>
  <c r="N17" i="7"/>
  <c r="N18" i="7"/>
  <c r="L18" i="7" s="1"/>
  <c r="N19" i="7"/>
  <c r="N20" i="7"/>
  <c r="L20" i="7" s="1"/>
  <c r="N21" i="7"/>
  <c r="N22" i="7"/>
  <c r="L22" i="7" s="1"/>
  <c r="N23" i="7"/>
  <c r="N24" i="7"/>
  <c r="L24" i="7" s="1"/>
  <c r="N25" i="7"/>
  <c r="N26" i="7"/>
  <c r="L26" i="7" s="1"/>
  <c r="N27" i="7"/>
  <c r="N28" i="7"/>
  <c r="L28" i="7" s="1"/>
  <c r="N29" i="7"/>
  <c r="N30" i="7"/>
  <c r="L30" i="7" s="1"/>
  <c r="N31" i="7"/>
  <c r="N32" i="7"/>
  <c r="L32" i="7" s="1"/>
  <c r="N33" i="7"/>
  <c r="N34" i="7"/>
  <c r="L34" i="7" s="1"/>
  <c r="N35" i="7"/>
  <c r="N36" i="7"/>
  <c r="L36" i="7" s="1"/>
  <c r="N37" i="7"/>
  <c r="N38" i="7"/>
  <c r="L38" i="7" s="1"/>
  <c r="N39" i="7"/>
  <c r="N40" i="7"/>
  <c r="L40" i="7" s="1"/>
  <c r="N41" i="7"/>
  <c r="N42" i="7"/>
  <c r="L42" i="7" s="1"/>
  <c r="N43" i="7"/>
  <c r="N44" i="7"/>
  <c r="L44" i="7" s="1"/>
  <c r="N45" i="7"/>
  <c r="N46" i="7"/>
  <c r="L46" i="7" s="1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L15" i="7"/>
  <c r="L17" i="7"/>
  <c r="L19" i="7"/>
  <c r="L21" i="7"/>
  <c r="L23" i="7"/>
  <c r="L25" i="7"/>
  <c r="L27" i="7"/>
  <c r="L29" i="7"/>
  <c r="L31" i="7"/>
  <c r="L33" i="7"/>
  <c r="L35" i="7"/>
  <c r="L37" i="7"/>
  <c r="L39" i="7"/>
  <c r="L41" i="7"/>
  <c r="L43" i="7"/>
  <c r="L45" i="7"/>
  <c r="L12" i="7"/>
  <c r="M46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6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6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6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6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6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6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6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6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6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6" i="7"/>
  <c r="L49" i="7"/>
  <c r="L53" i="7"/>
  <c r="L54" i="7"/>
  <c r="L55" i="7"/>
  <c r="L57" i="7"/>
  <c r="L58" i="7"/>
  <c r="L59" i="7"/>
  <c r="L60" i="7"/>
  <c r="L61" i="7"/>
  <c r="L62" i="7"/>
  <c r="L63" i="7"/>
  <c r="L64" i="7"/>
  <c r="L65" i="7"/>
  <c r="L66" i="7"/>
  <c r="L71" i="7"/>
  <c r="L72" i="7"/>
  <c r="L74" i="7"/>
  <c r="L75" i="7"/>
  <c r="L76" i="7"/>
  <c r="L77" i="7"/>
  <c r="L78" i="7"/>
  <c r="L79" i="7"/>
  <c r="L80" i="7"/>
  <c r="L81" i="7"/>
  <c r="L82" i="7"/>
  <c r="L83" i="7"/>
  <c r="L84" i="7"/>
  <c r="L87" i="7"/>
  <c r="L90" i="7"/>
  <c r="L91" i="7"/>
  <c r="L92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8" i="7"/>
  <c r="L109" i="7"/>
  <c r="L111" i="7"/>
  <c r="L112" i="7"/>
  <c r="L113" i="7"/>
  <c r="L114" i="7"/>
  <c r="L115" i="7"/>
  <c r="L116" i="7"/>
  <c r="L119" i="7"/>
  <c r="L120" i="7"/>
  <c r="L121" i="7"/>
  <c r="L122" i="7"/>
  <c r="L107" i="7"/>
  <c r="L117" i="7"/>
  <c r="L118" i="7"/>
  <c r="L124" i="7"/>
  <c r="C15" i="6"/>
  <c r="D15" i="6"/>
  <c r="E15" i="6"/>
  <c r="F15" i="6"/>
  <c r="G15" i="6"/>
  <c r="H15" i="6"/>
  <c r="I15" i="6"/>
  <c r="B15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I51" i="6"/>
  <c r="C51" i="6"/>
  <c r="D51" i="6"/>
  <c r="E51" i="6"/>
  <c r="F51" i="6"/>
  <c r="G51" i="6"/>
  <c r="H51" i="6"/>
  <c r="B51" i="6"/>
  <c r="C53" i="6"/>
  <c r="D53" i="6"/>
  <c r="E53" i="6"/>
  <c r="F53" i="6"/>
  <c r="G53" i="6"/>
  <c r="H53" i="6"/>
  <c r="I53" i="6"/>
  <c r="B53" i="6"/>
  <c r="C57" i="6"/>
  <c r="D57" i="6"/>
  <c r="E57" i="6"/>
  <c r="F57" i="6"/>
  <c r="G57" i="6"/>
  <c r="H57" i="6"/>
  <c r="I57" i="6"/>
  <c r="B57" i="6"/>
  <c r="C94" i="6"/>
  <c r="D94" i="6"/>
  <c r="E94" i="6"/>
  <c r="F94" i="6"/>
  <c r="G94" i="6"/>
  <c r="H94" i="6"/>
  <c r="I94" i="6"/>
  <c r="B94" i="6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B13" i="5"/>
  <c r="W15" i="5"/>
  <c r="W16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V15" i="5"/>
  <c r="V16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U15" i="5"/>
  <c r="U16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T15" i="5"/>
  <c r="T16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S15" i="5"/>
  <c r="S16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R15" i="5"/>
  <c r="R16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Q15" i="5"/>
  <c r="Q16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P15" i="5"/>
  <c r="P16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O15" i="5"/>
  <c r="O16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N15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15" i="5"/>
  <c r="M16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L15" i="5"/>
  <c r="L16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K15" i="5"/>
  <c r="K16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J15" i="5"/>
  <c r="J16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I15" i="5"/>
  <c r="I16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H15" i="5"/>
  <c r="H16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15" i="5"/>
  <c r="G16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F15" i="5"/>
  <c r="F16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E15" i="5"/>
  <c r="E16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15" i="5"/>
  <c r="D16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C15" i="5"/>
  <c r="C16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B15" i="5"/>
  <c r="B16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B51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B55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B92" i="5"/>
  <c r="R13" i="4"/>
  <c r="O13" i="4" s="1"/>
  <c r="R14" i="4"/>
  <c r="R15" i="4"/>
  <c r="O15" i="4" s="1"/>
  <c r="R16" i="4"/>
  <c r="R17" i="4"/>
  <c r="O17" i="4" s="1"/>
  <c r="R18" i="4"/>
  <c r="R19" i="4"/>
  <c r="O19" i="4" s="1"/>
  <c r="R20" i="4"/>
  <c r="R21" i="4"/>
  <c r="O21" i="4" s="1"/>
  <c r="R22" i="4"/>
  <c r="R23" i="4"/>
  <c r="O23" i="4" s="1"/>
  <c r="R24" i="4"/>
  <c r="R25" i="4"/>
  <c r="O25" i="4" s="1"/>
  <c r="R26" i="4"/>
  <c r="R27" i="4"/>
  <c r="O27" i="4" s="1"/>
  <c r="R28" i="4"/>
  <c r="R29" i="4"/>
  <c r="O29" i="4" s="1"/>
  <c r="R30" i="4"/>
  <c r="R31" i="4"/>
  <c r="O31" i="4" s="1"/>
  <c r="R32" i="4"/>
  <c r="R33" i="4"/>
  <c r="O33" i="4" s="1"/>
  <c r="R34" i="4"/>
  <c r="R35" i="4"/>
  <c r="O35" i="4" s="1"/>
  <c r="R36" i="4"/>
  <c r="R37" i="4"/>
  <c r="O37" i="4" s="1"/>
  <c r="R38" i="4"/>
  <c r="R39" i="4"/>
  <c r="O39" i="4" s="1"/>
  <c r="R40" i="4"/>
  <c r="R41" i="4"/>
  <c r="O41" i="4" s="1"/>
  <c r="R42" i="4"/>
  <c r="R43" i="4"/>
  <c r="O43" i="4" s="1"/>
  <c r="R44" i="4"/>
  <c r="R47" i="4"/>
  <c r="O47" i="4" s="1"/>
  <c r="Q13" i="4"/>
  <c r="Q14" i="4"/>
  <c r="O14" i="4" s="1"/>
  <c r="Q15" i="4"/>
  <c r="Q16" i="4"/>
  <c r="Q17" i="4"/>
  <c r="Q18" i="4"/>
  <c r="O18" i="4" s="1"/>
  <c r="Q19" i="4"/>
  <c r="Q20" i="4"/>
  <c r="Q21" i="4"/>
  <c r="Q22" i="4"/>
  <c r="O22" i="4" s="1"/>
  <c r="Q23" i="4"/>
  <c r="Q24" i="4"/>
  <c r="Q25" i="4"/>
  <c r="Q26" i="4"/>
  <c r="O26" i="4" s="1"/>
  <c r="Q27" i="4"/>
  <c r="Q28" i="4"/>
  <c r="Q29" i="4"/>
  <c r="Q30" i="4"/>
  <c r="O30" i="4" s="1"/>
  <c r="Q31" i="4"/>
  <c r="Q32" i="4"/>
  <c r="Q33" i="4"/>
  <c r="Q34" i="4"/>
  <c r="O34" i="4" s="1"/>
  <c r="Q35" i="4"/>
  <c r="Q36" i="4"/>
  <c r="Q37" i="4"/>
  <c r="Q38" i="4"/>
  <c r="O38" i="4" s="1"/>
  <c r="Q39" i="4"/>
  <c r="Q40" i="4"/>
  <c r="Q41" i="4"/>
  <c r="Q42" i="4"/>
  <c r="O42" i="4" s="1"/>
  <c r="Q43" i="4"/>
  <c r="Q44" i="4"/>
  <c r="Q47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7" i="4"/>
  <c r="O16" i="4"/>
  <c r="O20" i="4"/>
  <c r="O24" i="4"/>
  <c r="O28" i="4"/>
  <c r="O32" i="4"/>
  <c r="O36" i="4"/>
  <c r="O40" i="4"/>
  <c r="O44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7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7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7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7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7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7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7" i="4"/>
  <c r="F13" i="4"/>
  <c r="F14" i="4"/>
  <c r="F15" i="4"/>
  <c r="F16" i="4"/>
  <c r="F17" i="4"/>
  <c r="M17" i="4" s="1"/>
  <c r="F18" i="4"/>
  <c r="F19" i="4"/>
  <c r="M19" i="4" s="1"/>
  <c r="F20" i="4"/>
  <c r="F21" i="4"/>
  <c r="M21" i="4" s="1"/>
  <c r="F22" i="4"/>
  <c r="F23" i="4"/>
  <c r="M23" i="4" s="1"/>
  <c r="F24" i="4"/>
  <c r="F25" i="4"/>
  <c r="M25" i="4" s="1"/>
  <c r="F26" i="4"/>
  <c r="F27" i="4"/>
  <c r="M27" i="4" s="1"/>
  <c r="F28" i="4"/>
  <c r="F29" i="4"/>
  <c r="M29" i="4" s="1"/>
  <c r="F30" i="4"/>
  <c r="F31" i="4"/>
  <c r="M31" i="4" s="1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7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7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7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7" i="4"/>
  <c r="B13" i="4"/>
  <c r="B14" i="4"/>
  <c r="M14" i="4" s="1"/>
  <c r="B15" i="4"/>
  <c r="B16" i="4"/>
  <c r="B17" i="4"/>
  <c r="B18" i="4"/>
  <c r="M18" i="4" s="1"/>
  <c r="B19" i="4"/>
  <c r="B20" i="4"/>
  <c r="M20" i="4" s="1"/>
  <c r="B21" i="4"/>
  <c r="B22" i="4"/>
  <c r="M22" i="4" s="1"/>
  <c r="B23" i="4"/>
  <c r="B24" i="4"/>
  <c r="M24" i="4" s="1"/>
  <c r="B25" i="4"/>
  <c r="B26" i="4"/>
  <c r="M26" i="4" s="1"/>
  <c r="B27" i="4"/>
  <c r="B28" i="4"/>
  <c r="M28" i="4" s="1"/>
  <c r="B29" i="4"/>
  <c r="B30" i="4"/>
  <c r="M30" i="4" s="1"/>
  <c r="B31" i="4"/>
  <c r="B32" i="4"/>
  <c r="M32" i="4" s="1"/>
  <c r="B33" i="4"/>
  <c r="B34" i="4"/>
  <c r="M34" i="4" s="1"/>
  <c r="B35" i="4"/>
  <c r="B36" i="4"/>
  <c r="M36" i="4" s="1"/>
  <c r="B37" i="4"/>
  <c r="B38" i="4"/>
  <c r="M38" i="4" s="1"/>
  <c r="B39" i="4"/>
  <c r="B40" i="4"/>
  <c r="M40" i="4" s="1"/>
  <c r="B41" i="4"/>
  <c r="B42" i="4"/>
  <c r="M42" i="4" s="1"/>
  <c r="B43" i="4"/>
  <c r="B44" i="4"/>
  <c r="M44" i="4" s="1"/>
  <c r="B45" i="4"/>
  <c r="B47" i="4"/>
  <c r="M47" i="4" s="1"/>
  <c r="C11" i="4"/>
  <c r="D11" i="4"/>
  <c r="E11" i="4"/>
  <c r="F11" i="4"/>
  <c r="G11" i="4"/>
  <c r="H11" i="4"/>
  <c r="I11" i="4"/>
  <c r="J11" i="4"/>
  <c r="K11" i="4"/>
  <c r="L11" i="4"/>
  <c r="N11" i="4"/>
  <c r="P11" i="4"/>
  <c r="Q11" i="4"/>
  <c r="O11" i="4" s="1"/>
  <c r="R11" i="4"/>
  <c r="B11" i="4"/>
  <c r="M11" i="4" s="1"/>
  <c r="M50" i="4"/>
  <c r="O50" i="4"/>
  <c r="C53" i="4"/>
  <c r="D53" i="4"/>
  <c r="E53" i="4"/>
  <c r="F53" i="4"/>
  <c r="G53" i="4"/>
  <c r="H53" i="4"/>
  <c r="I53" i="4"/>
  <c r="J53" i="4"/>
  <c r="K53" i="4"/>
  <c r="L53" i="4"/>
  <c r="N53" i="4"/>
  <c r="P53" i="4"/>
  <c r="Q53" i="4"/>
  <c r="R53" i="4"/>
  <c r="B53" i="4"/>
  <c r="O54" i="4"/>
  <c r="O55" i="4"/>
  <c r="O56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6" i="4"/>
  <c r="O77" i="4"/>
  <c r="O78" i="4"/>
  <c r="O79" i="4"/>
  <c r="O80" i="4"/>
  <c r="O81" i="4"/>
  <c r="O82" i="4"/>
  <c r="O83" i="4"/>
  <c r="O84" i="4"/>
  <c r="O85" i="4"/>
  <c r="O86" i="4"/>
  <c r="O88" i="4"/>
  <c r="M54" i="4"/>
  <c r="M55" i="4"/>
  <c r="M56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6" i="4"/>
  <c r="M77" i="4"/>
  <c r="M78" i="4"/>
  <c r="M79" i="4"/>
  <c r="M80" i="4"/>
  <c r="M81" i="4"/>
  <c r="M82" i="4"/>
  <c r="M83" i="4"/>
  <c r="M84" i="4"/>
  <c r="M85" i="4"/>
  <c r="M86" i="4"/>
  <c r="M88" i="4"/>
  <c r="C90" i="4"/>
  <c r="D90" i="4"/>
  <c r="E90" i="4"/>
  <c r="F90" i="4"/>
  <c r="G90" i="4"/>
  <c r="H90" i="4"/>
  <c r="I90" i="4"/>
  <c r="J90" i="4"/>
  <c r="K90" i="4"/>
  <c r="L90" i="4"/>
  <c r="N90" i="4"/>
  <c r="P90" i="4"/>
  <c r="Q90" i="4"/>
  <c r="R90" i="4"/>
  <c r="B90" i="4"/>
  <c r="O91" i="4"/>
  <c r="O92" i="4"/>
  <c r="O93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3" i="4"/>
  <c r="O114" i="4"/>
  <c r="O115" i="4"/>
  <c r="O116" i="4"/>
  <c r="O117" i="4"/>
  <c r="O118" i="4"/>
  <c r="O119" i="4"/>
  <c r="O120" i="4"/>
  <c r="O121" i="4"/>
  <c r="O122" i="4"/>
  <c r="O123" i="4"/>
  <c r="O125" i="4"/>
  <c r="M91" i="4"/>
  <c r="M92" i="4"/>
  <c r="M93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3" i="4"/>
  <c r="M114" i="4"/>
  <c r="M115" i="4"/>
  <c r="M116" i="4"/>
  <c r="M117" i="4"/>
  <c r="M118" i="4"/>
  <c r="M119" i="4"/>
  <c r="M120" i="4"/>
  <c r="M121" i="4"/>
  <c r="M122" i="4"/>
  <c r="M123" i="4"/>
  <c r="M125" i="4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M17" i="3"/>
  <c r="M19" i="3"/>
  <c r="M21" i="3"/>
  <c r="M23" i="3"/>
  <c r="M25" i="3"/>
  <c r="M27" i="3"/>
  <c r="M29" i="3"/>
  <c r="M31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B16" i="3"/>
  <c r="B17" i="3"/>
  <c r="B18" i="3"/>
  <c r="M18" i="3" s="1"/>
  <c r="B19" i="3"/>
  <c r="B20" i="3"/>
  <c r="M20" i="3" s="1"/>
  <c r="B21" i="3"/>
  <c r="B22" i="3"/>
  <c r="M22" i="3" s="1"/>
  <c r="B23" i="3"/>
  <c r="B24" i="3"/>
  <c r="M24" i="3" s="1"/>
  <c r="B25" i="3"/>
  <c r="B26" i="3"/>
  <c r="M26" i="3" s="1"/>
  <c r="B27" i="3"/>
  <c r="B28" i="3"/>
  <c r="M28" i="3" s="1"/>
  <c r="B29" i="3"/>
  <c r="B30" i="3"/>
  <c r="M30" i="3" s="1"/>
  <c r="B31" i="3"/>
  <c r="B32" i="3"/>
  <c r="M32" i="3" s="1"/>
  <c r="B33" i="3"/>
  <c r="M33" i="3" s="1"/>
  <c r="B34" i="3"/>
  <c r="M34" i="3" s="1"/>
  <c r="B35" i="3"/>
  <c r="M35" i="3" s="1"/>
  <c r="B36" i="3"/>
  <c r="M36" i="3" s="1"/>
  <c r="B37" i="3"/>
  <c r="M37" i="3" s="1"/>
  <c r="B38" i="3"/>
  <c r="M38" i="3" s="1"/>
  <c r="B39" i="3"/>
  <c r="B40" i="3"/>
  <c r="M40" i="3" s="1"/>
  <c r="B41" i="3"/>
  <c r="B42" i="3"/>
  <c r="M42" i="3" s="1"/>
  <c r="B43" i="3"/>
  <c r="M43" i="3" s="1"/>
  <c r="B44" i="3"/>
  <c r="M44" i="3" s="1"/>
  <c r="B45" i="3"/>
  <c r="M45" i="3" s="1"/>
  <c r="B46" i="3"/>
  <c r="M46" i="3" s="1"/>
  <c r="B47" i="3"/>
  <c r="M47" i="3" s="1"/>
  <c r="N13" i="3"/>
  <c r="N14" i="3"/>
  <c r="M13" i="3"/>
  <c r="L13" i="3"/>
  <c r="L14" i="3"/>
  <c r="K13" i="3"/>
  <c r="K14" i="3"/>
  <c r="J13" i="3"/>
  <c r="J14" i="3"/>
  <c r="I13" i="3"/>
  <c r="I14" i="3"/>
  <c r="H13" i="3"/>
  <c r="H14" i="3"/>
  <c r="G13" i="3"/>
  <c r="G14" i="3"/>
  <c r="F13" i="3"/>
  <c r="F14" i="3"/>
  <c r="E13" i="3"/>
  <c r="E14" i="3"/>
  <c r="D13" i="3"/>
  <c r="D14" i="3"/>
  <c r="C13" i="3"/>
  <c r="C14" i="3"/>
  <c r="B13" i="3"/>
  <c r="B14" i="3"/>
  <c r="M14" i="3" s="1"/>
  <c r="C11" i="3"/>
  <c r="D11" i="3"/>
  <c r="E11" i="3"/>
  <c r="F11" i="3"/>
  <c r="G11" i="3"/>
  <c r="H11" i="3"/>
  <c r="I11" i="3"/>
  <c r="J11" i="3"/>
  <c r="K11" i="3"/>
  <c r="L11" i="3"/>
  <c r="N11" i="3"/>
  <c r="B11" i="3"/>
  <c r="M11" i="3" s="1"/>
  <c r="C90" i="3"/>
  <c r="D90" i="3"/>
  <c r="E90" i="3"/>
  <c r="F90" i="3"/>
  <c r="G90" i="3"/>
  <c r="H90" i="3"/>
  <c r="I90" i="3"/>
  <c r="J90" i="3"/>
  <c r="K90" i="3"/>
  <c r="L90" i="3"/>
  <c r="N90" i="3"/>
  <c r="B90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91" i="3"/>
  <c r="M92" i="3"/>
  <c r="C53" i="3"/>
  <c r="D53" i="3"/>
  <c r="E53" i="3"/>
  <c r="F53" i="3"/>
  <c r="G53" i="3"/>
  <c r="H53" i="3"/>
  <c r="I53" i="3"/>
  <c r="J53" i="3"/>
  <c r="K53" i="3"/>
  <c r="L53" i="3"/>
  <c r="N53" i="3"/>
  <c r="B53" i="3"/>
  <c r="M56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54" i="3"/>
  <c r="M53" i="3" s="1"/>
  <c r="M55" i="3"/>
  <c r="N49" i="3"/>
  <c r="C49" i="3"/>
  <c r="D49" i="3"/>
  <c r="E49" i="3"/>
  <c r="F49" i="3"/>
  <c r="G49" i="3"/>
  <c r="H49" i="3"/>
  <c r="I49" i="3"/>
  <c r="J49" i="3"/>
  <c r="K49" i="3"/>
  <c r="L49" i="3"/>
  <c r="B49" i="3"/>
  <c r="M50" i="3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M19" i="2"/>
  <c r="M21" i="2"/>
  <c r="M23" i="2"/>
  <c r="M25" i="2"/>
  <c r="M27" i="2"/>
  <c r="M29" i="2"/>
  <c r="M31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B16" i="2"/>
  <c r="M16" i="2" s="1"/>
  <c r="B17" i="2"/>
  <c r="M17" i="2" s="1"/>
  <c r="B18" i="2"/>
  <c r="M18" i="2" s="1"/>
  <c r="B19" i="2"/>
  <c r="B20" i="2"/>
  <c r="M20" i="2" s="1"/>
  <c r="B21" i="2"/>
  <c r="B22" i="2"/>
  <c r="M22" i="2" s="1"/>
  <c r="B23" i="2"/>
  <c r="B24" i="2"/>
  <c r="M24" i="2" s="1"/>
  <c r="B25" i="2"/>
  <c r="B26" i="2"/>
  <c r="M26" i="2" s="1"/>
  <c r="B27" i="2"/>
  <c r="B28" i="2"/>
  <c r="M28" i="2" s="1"/>
  <c r="B29" i="2"/>
  <c r="B30" i="2"/>
  <c r="M30" i="2" s="1"/>
  <c r="B31" i="2"/>
  <c r="B32" i="2"/>
  <c r="M32" i="2" s="1"/>
  <c r="B33" i="2"/>
  <c r="M33" i="2" s="1"/>
  <c r="B34" i="2"/>
  <c r="M34" i="2" s="1"/>
  <c r="B35" i="2"/>
  <c r="M35" i="2" s="1"/>
  <c r="B36" i="2"/>
  <c r="M36" i="2" s="1"/>
  <c r="B37" i="2"/>
  <c r="M37" i="2" s="1"/>
  <c r="B38" i="2"/>
  <c r="M38" i="2" s="1"/>
  <c r="B39" i="2"/>
  <c r="M39" i="2" s="1"/>
  <c r="B40" i="2"/>
  <c r="M40" i="2" s="1"/>
  <c r="B41" i="2"/>
  <c r="M41" i="2" s="1"/>
  <c r="B42" i="2"/>
  <c r="M42" i="2" s="1"/>
  <c r="B43" i="2"/>
  <c r="M43" i="2" s="1"/>
  <c r="B44" i="2"/>
  <c r="M44" i="2" s="1"/>
  <c r="B45" i="2"/>
  <c r="M45" i="2" s="1"/>
  <c r="B46" i="2"/>
  <c r="M46" i="2" s="1"/>
  <c r="B47" i="2"/>
  <c r="M47" i="2" s="1"/>
  <c r="C14" i="2"/>
  <c r="D14" i="2"/>
  <c r="E14" i="2"/>
  <c r="F14" i="2"/>
  <c r="G14" i="2"/>
  <c r="H14" i="2"/>
  <c r="I14" i="2"/>
  <c r="J14" i="2"/>
  <c r="K14" i="2"/>
  <c r="L14" i="2"/>
  <c r="M14" i="2"/>
  <c r="N14" i="2"/>
  <c r="C13" i="2"/>
  <c r="D13" i="2"/>
  <c r="E13" i="2"/>
  <c r="F13" i="2"/>
  <c r="G13" i="2"/>
  <c r="H13" i="2"/>
  <c r="I13" i="2"/>
  <c r="J13" i="2"/>
  <c r="K13" i="2"/>
  <c r="L13" i="2"/>
  <c r="N13" i="2"/>
  <c r="B13" i="2"/>
  <c r="B14" i="2"/>
  <c r="C11" i="2"/>
  <c r="D11" i="2"/>
  <c r="E11" i="2"/>
  <c r="F11" i="2"/>
  <c r="G11" i="2"/>
  <c r="H11" i="2"/>
  <c r="I11" i="2"/>
  <c r="J11" i="2"/>
  <c r="K11" i="2"/>
  <c r="L11" i="2"/>
  <c r="N11" i="2"/>
  <c r="B11" i="2"/>
  <c r="M11" i="2" s="1"/>
  <c r="C90" i="2"/>
  <c r="D90" i="2"/>
  <c r="E90" i="2"/>
  <c r="F90" i="2"/>
  <c r="G90" i="2"/>
  <c r="H90" i="2"/>
  <c r="I90" i="2"/>
  <c r="J90" i="2"/>
  <c r="K90" i="2"/>
  <c r="L90" i="2"/>
  <c r="N90" i="2"/>
  <c r="B90" i="2"/>
  <c r="C53" i="2"/>
  <c r="D53" i="2"/>
  <c r="E53" i="2"/>
  <c r="F53" i="2"/>
  <c r="G53" i="2"/>
  <c r="H53" i="2"/>
  <c r="I53" i="2"/>
  <c r="J53" i="2"/>
  <c r="K53" i="2"/>
  <c r="L53" i="2"/>
  <c r="N53" i="2"/>
  <c r="B53" i="2"/>
  <c r="M103" i="2"/>
  <c r="M104" i="2"/>
  <c r="M105" i="2"/>
  <c r="M106" i="2"/>
  <c r="M107" i="2"/>
  <c r="M108" i="2"/>
  <c r="M109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91" i="2"/>
  <c r="M92" i="2"/>
  <c r="M95" i="2"/>
  <c r="M96" i="2"/>
  <c r="M97" i="2"/>
  <c r="M98" i="2"/>
  <c r="M99" i="2"/>
  <c r="M100" i="2"/>
  <c r="M101" i="2"/>
  <c r="M81" i="2"/>
  <c r="M82" i="2"/>
  <c r="M83" i="2"/>
  <c r="M84" i="2"/>
  <c r="M85" i="2"/>
  <c r="M86" i="2"/>
  <c r="M87" i="2"/>
  <c r="M88" i="2"/>
  <c r="M72" i="2"/>
  <c r="M75" i="2"/>
  <c r="M76" i="2"/>
  <c r="M77" i="2"/>
  <c r="M78" i="2"/>
  <c r="M79" i="2"/>
  <c r="M67" i="2"/>
  <c r="M68" i="2"/>
  <c r="M58" i="2"/>
  <c r="M59" i="2"/>
  <c r="M60" i="2"/>
  <c r="M61" i="2"/>
  <c r="M62" i="2"/>
  <c r="M63" i="2"/>
  <c r="M64" i="2"/>
  <c r="M54" i="2"/>
  <c r="M13" i="2" s="1"/>
  <c r="M55" i="2"/>
  <c r="C49" i="2"/>
  <c r="D49" i="2"/>
  <c r="E49" i="2"/>
  <c r="F49" i="2"/>
  <c r="G49" i="2"/>
  <c r="H49" i="2"/>
  <c r="I49" i="2"/>
  <c r="J49" i="2"/>
  <c r="K49" i="2"/>
  <c r="L49" i="2"/>
  <c r="N49" i="2"/>
  <c r="B49" i="2"/>
  <c r="M50" i="2"/>
  <c r="M43" i="4" l="1"/>
  <c r="M41" i="4"/>
  <c r="M39" i="4"/>
  <c r="M37" i="4"/>
  <c r="M35" i="4"/>
  <c r="M15" i="4"/>
  <c r="M13" i="4"/>
  <c r="L13" i="7"/>
  <c r="M39" i="3"/>
  <c r="M33" i="4"/>
  <c r="M41" i="3"/>
  <c r="M16" i="4"/>
  <c r="M16" i="3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P56" i="1"/>
  <c r="Q56" i="1"/>
  <c r="R56" i="1"/>
  <c r="S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B20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B99" i="1"/>
  <c r="S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B62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B58" i="1"/>
  <c r="M14" i="7" l="1"/>
  <c r="N14" i="7"/>
  <c r="O14" i="7"/>
  <c r="P14" i="7"/>
  <c r="Q14" i="7"/>
  <c r="B15" i="3"/>
  <c r="M15" i="3" s="1"/>
  <c r="C15" i="3"/>
  <c r="D15" i="3"/>
  <c r="E15" i="3"/>
  <c r="F15" i="3"/>
  <c r="G15" i="3"/>
  <c r="H15" i="3"/>
  <c r="I15" i="3"/>
  <c r="J15" i="3"/>
  <c r="K15" i="3"/>
  <c r="L15" i="3"/>
  <c r="N15" i="3"/>
  <c r="L12" i="2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B19" i="1" s="1"/>
  <c r="C10" i="7"/>
  <c r="B10" i="7"/>
  <c r="C49" i="4"/>
  <c r="D49" i="4"/>
  <c r="E49" i="4"/>
  <c r="F49" i="4"/>
  <c r="G49" i="4"/>
  <c r="H49" i="4"/>
  <c r="I49" i="4"/>
  <c r="J49" i="4"/>
  <c r="K49" i="4"/>
  <c r="L49" i="4"/>
  <c r="N49" i="4"/>
  <c r="P49" i="4"/>
  <c r="Q49" i="4"/>
  <c r="R49" i="4"/>
  <c r="B49" i="4"/>
  <c r="E10" i="7"/>
  <c r="F10" i="7"/>
  <c r="G10" i="7"/>
  <c r="H10" i="7"/>
  <c r="I10" i="7"/>
  <c r="J10" i="7"/>
  <c r="K10" i="7"/>
  <c r="M10" i="7"/>
  <c r="N10" i="7"/>
  <c r="O10" i="7"/>
  <c r="P10" i="7"/>
  <c r="Q10" i="7"/>
  <c r="D10" i="7"/>
  <c r="M51" i="2"/>
  <c r="M49" i="2" s="1"/>
  <c r="B24" i="1"/>
  <c r="L123" i="7"/>
  <c r="L89" i="7" s="1"/>
  <c r="L85" i="7"/>
  <c r="L86" i="7"/>
  <c r="K44" i="7"/>
  <c r="K45" i="7"/>
  <c r="J44" i="7"/>
  <c r="J45" i="7"/>
  <c r="I45" i="7"/>
  <c r="I44" i="7"/>
  <c r="H44" i="7"/>
  <c r="H45" i="7"/>
  <c r="G44" i="7"/>
  <c r="G45" i="7"/>
  <c r="F44" i="7"/>
  <c r="F45" i="7"/>
  <c r="E44" i="7"/>
  <c r="E45" i="7"/>
  <c r="D44" i="7"/>
  <c r="D45" i="7"/>
  <c r="E11" i="7"/>
  <c r="F11" i="7"/>
  <c r="G11" i="7"/>
  <c r="H11" i="7"/>
  <c r="I11" i="7"/>
  <c r="J11" i="7"/>
  <c r="K11" i="7"/>
  <c r="D11" i="7"/>
  <c r="I49" i="6"/>
  <c r="I50" i="6"/>
  <c r="H49" i="6"/>
  <c r="H50" i="6"/>
  <c r="G49" i="6"/>
  <c r="G50" i="6"/>
  <c r="F50" i="6"/>
  <c r="F49" i="6"/>
  <c r="E49" i="6"/>
  <c r="E50" i="6"/>
  <c r="D49" i="6"/>
  <c r="D50" i="6"/>
  <c r="C49" i="6"/>
  <c r="C50" i="6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E17" i="5"/>
  <c r="F14" i="5"/>
  <c r="G14" i="5"/>
  <c r="G12" i="5" s="1"/>
  <c r="H14" i="5"/>
  <c r="I14" i="5"/>
  <c r="I12" i="5" s="1"/>
  <c r="J14" i="5"/>
  <c r="K14" i="5"/>
  <c r="K12" i="5" s="1"/>
  <c r="L14" i="5"/>
  <c r="M14" i="5"/>
  <c r="M12" i="5" s="1"/>
  <c r="N14" i="5"/>
  <c r="O14" i="5"/>
  <c r="O12" i="5" s="1"/>
  <c r="P14" i="5"/>
  <c r="Q14" i="5"/>
  <c r="Q12" i="5" s="1"/>
  <c r="R14" i="5"/>
  <c r="S14" i="5"/>
  <c r="S12" i="5" s="1"/>
  <c r="T14" i="5"/>
  <c r="U14" i="5"/>
  <c r="U12" i="5" s="1"/>
  <c r="V14" i="5"/>
  <c r="W14" i="5"/>
  <c r="W12" i="5" s="1"/>
  <c r="E14" i="5"/>
  <c r="O124" i="4"/>
  <c r="O90" i="4" s="1"/>
  <c r="O87" i="4"/>
  <c r="O53" i="4" s="1"/>
  <c r="O51" i="4"/>
  <c r="L45" i="4"/>
  <c r="L46" i="4"/>
  <c r="K45" i="4"/>
  <c r="K46" i="4"/>
  <c r="J45" i="4"/>
  <c r="J46" i="4"/>
  <c r="I45" i="4"/>
  <c r="I46" i="4"/>
  <c r="H45" i="4"/>
  <c r="H46" i="4"/>
  <c r="G45" i="4"/>
  <c r="G46" i="4"/>
  <c r="F45" i="4"/>
  <c r="F46" i="4"/>
  <c r="E46" i="4"/>
  <c r="D46" i="4"/>
  <c r="C46" i="4"/>
  <c r="M45" i="4"/>
  <c r="B46" i="4"/>
  <c r="P12" i="4"/>
  <c r="Q12" i="4"/>
  <c r="R12" i="4"/>
  <c r="N12" i="4"/>
  <c r="C12" i="4"/>
  <c r="C10" i="4" s="1"/>
  <c r="D12" i="4"/>
  <c r="E12" i="4"/>
  <c r="E10" i="4" s="1"/>
  <c r="F12" i="4"/>
  <c r="G12" i="4"/>
  <c r="G10" i="4" s="1"/>
  <c r="H12" i="4"/>
  <c r="I12" i="4"/>
  <c r="I10" i="4" s="1"/>
  <c r="J12" i="4"/>
  <c r="K12" i="4"/>
  <c r="K10" i="4" s="1"/>
  <c r="L12" i="4"/>
  <c r="B12" i="4"/>
  <c r="B10" i="4" s="1"/>
  <c r="R45" i="4"/>
  <c r="R46" i="4"/>
  <c r="Q46" i="4"/>
  <c r="Q45" i="4"/>
  <c r="P45" i="4"/>
  <c r="P46" i="4"/>
  <c r="N45" i="4"/>
  <c r="N46" i="4"/>
  <c r="M102" i="2"/>
  <c r="M90" i="2" s="1"/>
  <c r="M65" i="2"/>
  <c r="M66" i="2"/>
  <c r="M69" i="2"/>
  <c r="M70" i="2"/>
  <c r="M71" i="2"/>
  <c r="M80" i="2"/>
  <c r="M56" i="2"/>
  <c r="M53" i="2" s="1"/>
  <c r="B15" i="2"/>
  <c r="N12" i="2"/>
  <c r="C12" i="2"/>
  <c r="D12" i="2"/>
  <c r="E12" i="2"/>
  <c r="F12" i="2"/>
  <c r="G12" i="2"/>
  <c r="H12" i="2"/>
  <c r="I12" i="2"/>
  <c r="J12" i="2"/>
  <c r="K12" i="2"/>
  <c r="B12" i="2"/>
  <c r="B10" i="2" s="1"/>
  <c r="S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R10" i="4" l="1"/>
  <c r="D9" i="7"/>
  <c r="K9" i="7"/>
  <c r="I9" i="7"/>
  <c r="G9" i="7"/>
  <c r="E9" i="7"/>
  <c r="L14" i="7"/>
  <c r="P10" i="4"/>
  <c r="L10" i="4"/>
  <c r="J10" i="4"/>
  <c r="H10" i="4"/>
  <c r="F10" i="4"/>
  <c r="D10" i="4"/>
  <c r="N10" i="4"/>
  <c r="O12" i="4"/>
  <c r="Q10" i="4"/>
  <c r="E12" i="5"/>
  <c r="V12" i="5"/>
  <c r="T12" i="5"/>
  <c r="R12" i="5"/>
  <c r="P12" i="5"/>
  <c r="N12" i="5"/>
  <c r="L12" i="5"/>
  <c r="J12" i="5"/>
  <c r="H12" i="5"/>
  <c r="F12" i="5"/>
  <c r="J9" i="7"/>
  <c r="H9" i="7"/>
  <c r="F9" i="7"/>
  <c r="O45" i="4"/>
  <c r="O49" i="4"/>
  <c r="L10" i="7"/>
  <c r="O46" i="4"/>
  <c r="M46" i="4"/>
  <c r="M12" i="4"/>
  <c r="M10" i="4" s="1"/>
  <c r="M12" i="2"/>
  <c r="L70" i="7"/>
  <c r="L69" i="7"/>
  <c r="L68" i="7"/>
  <c r="L67" i="7"/>
  <c r="L52" i="7" s="1"/>
  <c r="L50" i="7"/>
  <c r="L48" i="7" s="1"/>
  <c r="C45" i="7"/>
  <c r="B45" i="7"/>
  <c r="C44" i="7"/>
  <c r="B44" i="7"/>
  <c r="Q11" i="7"/>
  <c r="Q9" i="7" s="1"/>
  <c r="P11" i="7"/>
  <c r="P9" i="7" s="1"/>
  <c r="O11" i="7"/>
  <c r="O9" i="7" s="1"/>
  <c r="N11" i="7"/>
  <c r="L11" i="7" s="1"/>
  <c r="M11" i="7"/>
  <c r="M9" i="7" s="1"/>
  <c r="C11" i="7"/>
  <c r="C9" i="7" s="1"/>
  <c r="B11" i="7"/>
  <c r="B9" i="7" s="1"/>
  <c r="I16" i="6"/>
  <c r="I14" i="6" s="1"/>
  <c r="H16" i="6"/>
  <c r="H14" i="6" s="1"/>
  <c r="G16" i="6"/>
  <c r="G14" i="6" s="1"/>
  <c r="F16" i="6"/>
  <c r="F14" i="6" s="1"/>
  <c r="E16" i="6"/>
  <c r="E14" i="6" s="1"/>
  <c r="D16" i="6"/>
  <c r="D14" i="6" s="1"/>
  <c r="C16" i="6"/>
  <c r="C14" i="6" s="1"/>
  <c r="B16" i="6"/>
  <c r="B14" i="6" s="1"/>
  <c r="D17" i="5"/>
  <c r="C17" i="5"/>
  <c r="B17" i="5"/>
  <c r="D14" i="5"/>
  <c r="D12" i="5" s="1"/>
  <c r="C14" i="5"/>
  <c r="C12" i="5" s="1"/>
  <c r="B14" i="5"/>
  <c r="B12" i="5" s="1"/>
  <c r="M124" i="4"/>
  <c r="M90" i="4" s="1"/>
  <c r="M87" i="4"/>
  <c r="M53" i="4" s="1"/>
  <c r="M51" i="4"/>
  <c r="M49" i="4" s="1"/>
  <c r="M93" i="3"/>
  <c r="M90" i="3" s="1"/>
  <c r="M51" i="3"/>
  <c r="M49" i="3" s="1"/>
  <c r="N12" i="3"/>
  <c r="N10" i="3" s="1"/>
  <c r="L12" i="3"/>
  <c r="L10" i="3" s="1"/>
  <c r="K12" i="3"/>
  <c r="K10" i="3" s="1"/>
  <c r="J12" i="3"/>
  <c r="J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B12" i="3"/>
  <c r="B10" i="3" s="1"/>
  <c r="N15" i="2"/>
  <c r="N10" i="2" s="1"/>
  <c r="L15" i="2"/>
  <c r="L10" i="2" s="1"/>
  <c r="K15" i="2"/>
  <c r="K10" i="2" s="1"/>
  <c r="J15" i="2"/>
  <c r="J10" i="2" s="1"/>
  <c r="I15" i="2"/>
  <c r="I10" i="2" s="1"/>
  <c r="H15" i="2"/>
  <c r="H10" i="2" s="1"/>
  <c r="G15" i="2"/>
  <c r="G10" i="2" s="1"/>
  <c r="F15" i="2"/>
  <c r="F10" i="2" s="1"/>
  <c r="E15" i="2"/>
  <c r="E10" i="2" s="1"/>
  <c r="D15" i="2"/>
  <c r="D10" i="2" s="1"/>
  <c r="C15" i="2"/>
  <c r="C10" i="2" s="1"/>
  <c r="S49" i="1"/>
  <c r="S19" i="1" s="1"/>
  <c r="R49" i="1"/>
  <c r="R19" i="1" s="1"/>
  <c r="Q49" i="1"/>
  <c r="Q19" i="1" s="1"/>
  <c r="P49" i="1"/>
  <c r="P19" i="1" s="1"/>
  <c r="O49" i="1"/>
  <c r="O19" i="1" s="1"/>
  <c r="N49" i="1"/>
  <c r="N19" i="1" s="1"/>
  <c r="M49" i="1"/>
  <c r="M19" i="1" s="1"/>
  <c r="L49" i="1"/>
  <c r="L19" i="1" s="1"/>
  <c r="K49" i="1"/>
  <c r="K19" i="1" s="1"/>
  <c r="J49" i="1"/>
  <c r="J19" i="1" s="1"/>
  <c r="I49" i="1"/>
  <c r="I19" i="1" s="1"/>
  <c r="H49" i="1"/>
  <c r="H19" i="1" s="1"/>
  <c r="G49" i="1"/>
  <c r="G19" i="1" s="1"/>
  <c r="F49" i="1"/>
  <c r="F19" i="1" s="1"/>
  <c r="E49" i="1"/>
  <c r="E19" i="1" s="1"/>
  <c r="D49" i="1"/>
  <c r="D19" i="1" s="1"/>
  <c r="C49" i="1"/>
  <c r="C19" i="1" s="1"/>
  <c r="L9" i="7" l="1"/>
  <c r="O10" i="4"/>
  <c r="N9" i="7"/>
  <c r="M15" i="2"/>
  <c r="M10" i="2" s="1"/>
  <c r="M12" i="3"/>
  <c r="M10" i="3" s="1"/>
</calcChain>
</file>

<file path=xl/sharedStrings.xml><?xml version="1.0" encoding="utf-8"?>
<sst xmlns="http://schemas.openxmlformats.org/spreadsheetml/2006/main" count="991" uniqueCount="164">
  <si>
    <t xml:space="preserve">                          denumirea şi adresa                                                                                                                                                                                  </t>
  </si>
  <si>
    <t>T A B E L   C E N T R A L I Z A T O R</t>
  </si>
  <si>
    <t>D Ă R I  D E   S E A M Ă  A N U A L E</t>
  </si>
  <si>
    <t>I. DATE GENERALE</t>
  </si>
  <si>
    <t>Repartizarea bibliotecilor conform mărimii colecţiilor (numărul)</t>
  </si>
  <si>
    <t>T I P U R I    D E    B I B L I O T E C I</t>
  </si>
  <si>
    <t>Numărul total de biblioteci</t>
  </si>
  <si>
    <t>Numărul de locuri în sălile de lectură</t>
  </si>
  <si>
    <t>Forma organizatorico-juridică</t>
  </si>
  <si>
    <t>Din numărul total de biblioteci</t>
  </si>
  <si>
    <t>Categ. 1 până la 2000 de vol.</t>
  </si>
  <si>
    <t>Categ. 2 de la 2001 până la 5000 vol</t>
  </si>
  <si>
    <t>Categ. 3 de la 5001 până la 10.000 vol</t>
  </si>
  <si>
    <t>Categ. 4 de la 10.001 până la 100.000 vol</t>
  </si>
  <si>
    <t>Categ. 5 de la 100.001 până la 500.000 vol.</t>
  </si>
  <si>
    <t>Categ. 6. de la 500.001 până la 1 mln. vol</t>
  </si>
  <si>
    <t>Categ. 7 mai mult de 1 mln. vol</t>
  </si>
  <si>
    <t>Localul  bibliotecii</t>
  </si>
  <si>
    <t>Starea tehnică a bibliotecilor</t>
  </si>
  <si>
    <t>Suprafaţa totală</t>
  </si>
  <si>
    <t>De stat</t>
  </si>
  <si>
    <t>Privată</t>
  </si>
  <si>
    <t>Special</t>
  </si>
  <si>
    <t>Reamenajat</t>
  </si>
  <si>
    <t>Propriu</t>
  </si>
  <si>
    <t>Arendat</t>
  </si>
  <si>
    <t>Necesită reparaţii capit.</t>
  </si>
  <si>
    <t>Avariat</t>
  </si>
  <si>
    <t>A</t>
  </si>
  <si>
    <t>Biblioteci şcolare din sistemul Ministerului Educaţiei, total</t>
  </si>
  <si>
    <t>Bălţi</t>
  </si>
  <si>
    <t xml:space="preserve">Briceni </t>
  </si>
  <si>
    <t>Donduşeni</t>
  </si>
  <si>
    <t>Drochia</t>
  </si>
  <si>
    <t>Edineţ</t>
  </si>
  <si>
    <t>Faleşti</t>
  </si>
  <si>
    <t>Floreşti</t>
  </si>
  <si>
    <t>Glodeni</t>
  </si>
  <si>
    <t>Ocniţa</t>
  </si>
  <si>
    <t>Răscani</t>
  </si>
  <si>
    <t>Rezina</t>
  </si>
  <si>
    <t>Sângerei</t>
  </si>
  <si>
    <t>Soroca</t>
  </si>
  <si>
    <t>Şoldăneşti</t>
  </si>
  <si>
    <t>Teleneşti</t>
  </si>
  <si>
    <t>Ungheni</t>
  </si>
  <si>
    <t>inclusiv biblioteci şcolare municipale, total</t>
  </si>
  <si>
    <t>Bălţi, total</t>
  </si>
  <si>
    <t>biblioteci şcolare urbane, total</t>
  </si>
  <si>
    <t>Biblioteci şcolare rurale, total</t>
  </si>
  <si>
    <t>II. C O L E C Ţ I I,  PUBLICAŢII SERIALE</t>
  </si>
  <si>
    <t>Doc. de muzică tipărită</t>
  </si>
  <si>
    <t>Manuscrise</t>
  </si>
  <si>
    <t xml:space="preserve">Doc. audio-vizuale </t>
  </si>
  <si>
    <t>Colecţie electronică</t>
  </si>
  <si>
    <t>Doc. grafice</t>
  </si>
  <si>
    <t xml:space="preserve">    Manuale</t>
  </si>
  <si>
    <t>Total</t>
  </si>
  <si>
    <t xml:space="preserve">     Din care în limba de stat</t>
  </si>
  <si>
    <t>vol.</t>
  </si>
  <si>
    <t>Titl.</t>
  </si>
  <si>
    <t>m./r.</t>
  </si>
  <si>
    <t>Vol.</t>
  </si>
  <si>
    <t>Nr.de m/r.</t>
  </si>
  <si>
    <t>u.m.</t>
  </si>
  <si>
    <t>din care în  limba de stat</t>
  </si>
  <si>
    <t>Inclusiv biblioteci şcolare municipale, total</t>
  </si>
  <si>
    <t>biblioteci şcolare  rurale, total</t>
  </si>
  <si>
    <t>II. C O L E C Ţ I I, PUBLICAŢII SERIALE</t>
  </si>
  <si>
    <t xml:space="preserve">             </t>
  </si>
  <si>
    <t xml:space="preserve">II COLECŢII, PUBLICAŢII SERIALE                                                                                                                                                                                                                </t>
  </si>
  <si>
    <t xml:space="preserve">III. PUBLICAŢII SERIALE CURENTE                                                                                                    </t>
  </si>
  <si>
    <t>Existent</t>
  </si>
  <si>
    <t>Nr. de titluri de publicaţii seriale curente</t>
  </si>
  <si>
    <t>Din care</t>
  </si>
  <si>
    <t>În limba de stat</t>
  </si>
  <si>
    <t>Nr. titl. de rev. curente</t>
  </si>
  <si>
    <t>Nr. titl de ziare curente</t>
  </si>
  <si>
    <t>titl.</t>
  </si>
  <si>
    <t>blbioteci şcolare urbane, total</t>
  </si>
  <si>
    <t>IV. UTILIZAREA BIBLIOTECII ŞI SERVICII</t>
  </si>
  <si>
    <t>A Utilizarea bibliotecii</t>
  </si>
  <si>
    <t>Numărul total de Biblioteci care deţin computere</t>
  </si>
  <si>
    <t>B.  Servicii</t>
  </si>
  <si>
    <t>Numărul de utilizatori</t>
  </si>
  <si>
    <t>Numărul de intrări</t>
  </si>
  <si>
    <t>Numărul de vizite virtuale</t>
  </si>
  <si>
    <t>Numărul  de împrumuturi</t>
  </si>
  <si>
    <t>Numărul total de computere</t>
  </si>
  <si>
    <t xml:space="preserve">din care destinate utilizatorului -copil </t>
  </si>
  <si>
    <t>Numărul staţiilor de lucru pentru utilizatori</t>
  </si>
  <si>
    <t>Numărul de imprimante pentru utilizatori</t>
  </si>
  <si>
    <t>din care pentru copii până la 16 ani</t>
  </si>
  <si>
    <t>Numărul de scannere pentru utilizatori</t>
  </si>
  <si>
    <t>din care copii până la 16 ani</t>
  </si>
  <si>
    <t>Din care activi</t>
  </si>
  <si>
    <t>Din care copii până la 16 ani</t>
  </si>
  <si>
    <t xml:space="preserve">Total                    </t>
  </si>
  <si>
    <t>din care</t>
  </si>
  <si>
    <t>în limba de stat</t>
  </si>
  <si>
    <t>copiilor până la 16 ani</t>
  </si>
  <si>
    <t>din care conectate la Internet</t>
  </si>
  <si>
    <t>pentru  copii până la 16 ani</t>
  </si>
  <si>
    <t>Biblioteci şcolare  rurale, total</t>
  </si>
  <si>
    <t>B Servicii</t>
  </si>
  <si>
    <t>Numărul de calculatoare</t>
  </si>
  <si>
    <t>Numărul de bibliotecari cu grad</t>
  </si>
  <si>
    <t>Numărul de biblioteci, care deţin calculatoare</t>
  </si>
  <si>
    <t>Numărul de biblioteci, care sunt conectate la Internet</t>
  </si>
  <si>
    <t>Numărul de biblioteci care dispun de pagina WEB</t>
  </si>
  <si>
    <t>din care  conectate la InternetTotal</t>
  </si>
  <si>
    <t>V.  Î M P R U M U T U L    I N T E R B I B L I O T E C A R</t>
  </si>
  <si>
    <t>VI.   P E R S O N A L U L</t>
  </si>
  <si>
    <t>Biblioteci din ţară</t>
  </si>
  <si>
    <t>Biblioteci din străinatate</t>
  </si>
  <si>
    <t>Total (numărul)</t>
  </si>
  <si>
    <t>în echivalent norme întregi</t>
  </si>
  <si>
    <t>Din numărul personalului</t>
  </si>
  <si>
    <t>Nr. total de cereri primite</t>
  </si>
  <si>
    <t>Nr.de împrumuturi acordate u.m</t>
  </si>
  <si>
    <t>Nr. total de cereri adresate altor biblioteci</t>
  </si>
  <si>
    <t>Nr. de împrumuturi acordate de către alte bibliot. u.m</t>
  </si>
  <si>
    <t>Nr. de împrumuturi acordate de către alte bibliot.u.m.</t>
  </si>
  <si>
    <t>Bibliotecari</t>
  </si>
  <si>
    <t>Cu studii superioare</t>
  </si>
  <si>
    <t>Cu studii medii</t>
  </si>
  <si>
    <t>total</t>
  </si>
  <si>
    <t>din care de specialitate</t>
  </si>
  <si>
    <t xml:space="preserve">                        </t>
  </si>
  <si>
    <t>Achiziții în cursul anului 2012</t>
  </si>
  <si>
    <t>Chişinău</t>
  </si>
  <si>
    <t>Anenii -Noi</t>
  </si>
  <si>
    <t>Basarabeasca</t>
  </si>
  <si>
    <t>Cahul</t>
  </si>
  <si>
    <t>Cantemir</t>
  </si>
  <si>
    <t>Călăraş</t>
  </si>
  <si>
    <t>Cimişlia</t>
  </si>
  <si>
    <t>Criuleni</t>
  </si>
  <si>
    <t>Dubăsari</t>
  </si>
  <si>
    <t>Hânceşti</t>
  </si>
  <si>
    <t>Ialoveni</t>
  </si>
  <si>
    <t>Leova</t>
  </si>
  <si>
    <t>Nisporeni</t>
  </si>
  <si>
    <t>Orhei</t>
  </si>
  <si>
    <t>Străşeni</t>
  </si>
  <si>
    <t>Ştefan-Vodă</t>
  </si>
  <si>
    <t>Taraclia</t>
  </si>
  <si>
    <t>Comrat</t>
  </si>
  <si>
    <t>Ceadâr-Lunga</t>
  </si>
  <si>
    <t>Vulcăneşti</t>
  </si>
  <si>
    <t>Chişinău, total</t>
  </si>
  <si>
    <t>Căuşeni</t>
  </si>
  <si>
    <t xml:space="preserve">Căuşeni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</si>
  <si>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</si>
  <si>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Сălăraş</t>
  </si>
  <si>
    <t>Hănceşti</t>
  </si>
  <si>
    <t>Destinaţia ________________________________                                                                   _</t>
  </si>
  <si>
    <t>Cine prezintă_</t>
  </si>
  <si>
    <r>
      <t>denumirea şi adresa</t>
    </r>
    <r>
      <rPr>
        <b/>
        <sz val="8"/>
        <color rgb="FF000000"/>
        <rFont val="Times New Roman"/>
        <family val="1"/>
        <charset val="204"/>
      </rPr>
      <t xml:space="preserve">        </t>
    </r>
  </si>
  <si>
    <t>din care achiziţionate în 2012</t>
  </si>
  <si>
    <t>Din care copii până la     16 ani</t>
  </si>
  <si>
    <r>
      <t xml:space="preserve">ale bibliotecilor şcolare din sistemul Ministerului Educaţiei  din Republica Moldova  pe anul </t>
    </r>
    <r>
      <rPr>
        <b/>
        <u/>
        <sz val="10"/>
        <color rgb="FF000000"/>
        <rFont val="Times New Roman"/>
        <family val="1"/>
        <charset val="204"/>
      </rPr>
      <t xml:space="preserve"> 2012</t>
    </r>
  </si>
  <si>
    <t>Eliminări  în anul 2012</t>
  </si>
  <si>
    <t>Documente ştiinţifice, beletristică, publicaţii periodice (legate)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</si>
</sst>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;[Red]0"/>
  </numFmts>
  <fonts count="24">
    <font>
      <sz val="10"/>
      <color rgb="FF000000"/>
      <name val="Arial Cyr"/>
      <charset val="204"/>
    </font>
    <font>
      <sz val="10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38"/>
    </font>
    <font>
      <b/>
      <sz val="8"/>
      <name val="Times New Roman"/>
      <family val="1"/>
      <charset val="204"/>
    </font>
    <font>
      <sz val="8"/>
      <name val="Arial Cyr"/>
    </font>
    <font>
      <b/>
      <sz val="8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b/>
      <sz val="6.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1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3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top" wrapText="1"/>
    </xf>
    <xf numFmtId="0" fontId="5" fillId="0" borderId="10" xfId="1" applyFont="1" applyFill="1" applyBorder="1" applyAlignment="1">
      <alignment horizontal="right" vertical="center" wrapText="1"/>
    </xf>
    <xf numFmtId="0" fontId="5" fillId="0" borderId="1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5" fillId="0" borderId="3" xfId="1" applyFont="1" applyFill="1" applyBorder="1" applyAlignment="1" applyProtection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2" fontId="19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</cellXfs>
  <cellStyles count="4">
    <cellStyle name="Денежный" xfId="3" builtinId="4"/>
    <cellStyle name="Обычный" xfId="0" builtinId="0" customBuiltin="1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0000FF"/>
      <color rgb="FF003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zoomScaleNormal="100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H129" sqref="H129"/>
    </sheetView>
  </sheetViews>
  <sheetFormatPr defaultColWidth="9.140625" defaultRowHeight="11.25"/>
  <cols>
    <col min="1" max="1" width="21.28515625" style="3" customWidth="1"/>
    <col min="2" max="2" width="7.42578125" style="3" customWidth="1"/>
    <col min="3" max="3" width="6.140625" style="3" customWidth="1"/>
    <col min="4" max="4" width="6.5703125" style="3" customWidth="1"/>
    <col min="5" max="5" width="5.5703125" style="3" customWidth="1"/>
    <col min="6" max="6" width="5.7109375" style="3" customWidth="1"/>
    <col min="7" max="7" width="5.140625" style="3" customWidth="1"/>
    <col min="8" max="8" width="6.140625" style="3" customWidth="1"/>
    <col min="9" max="9" width="5.28515625" style="3" customWidth="1"/>
    <col min="10" max="10" width="5.85546875" style="3" customWidth="1"/>
    <col min="11" max="11" width="5.140625" style="3" customWidth="1"/>
    <col min="12" max="12" width="8.28515625" style="37" customWidth="1"/>
    <col min="13" max="13" width="6.140625" style="3" customWidth="1"/>
    <col min="14" max="14" width="6.28515625" style="3" customWidth="1"/>
    <col min="15" max="15" width="6.85546875" style="3" customWidth="1"/>
    <col min="16" max="16" width="7.7109375" style="3" customWidth="1"/>
    <col min="17" max="17" width="6.7109375" style="3" customWidth="1"/>
    <col min="18" max="18" width="6.28515625" style="3" customWidth="1"/>
    <col min="19" max="19" width="7" style="3" customWidth="1"/>
    <col min="20" max="20" width="9.140625" style="3" customWidth="1"/>
    <col min="21" max="16384" width="9.140625" style="3"/>
  </cols>
  <sheetData>
    <row r="1" spans="1:19">
      <c r="A1" s="3" t="s">
        <v>156</v>
      </c>
    </row>
    <row r="2" spans="1:19">
      <c r="A2" s="3" t="s">
        <v>0</v>
      </c>
    </row>
    <row r="4" spans="1:19">
      <c r="A4" s="3" t="s">
        <v>157</v>
      </c>
    </row>
    <row r="5" spans="1:19">
      <c r="A5" s="3" t="s">
        <v>158</v>
      </c>
    </row>
    <row r="6" spans="1:19">
      <c r="A6" s="46"/>
      <c r="C6" s="47" t="s">
        <v>1</v>
      </c>
      <c r="D6" s="47"/>
      <c r="E6" s="47"/>
      <c r="F6" s="47"/>
      <c r="G6" s="47"/>
    </row>
    <row r="7" spans="1:19">
      <c r="A7" s="46"/>
      <c r="C7" s="47" t="s">
        <v>2</v>
      </c>
      <c r="D7" s="47"/>
      <c r="E7" s="47"/>
      <c r="F7" s="47"/>
    </row>
    <row r="9" spans="1:19" ht="13.15" customHeight="1">
      <c r="A9" s="133" t="s">
        <v>161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9">
      <c r="A10" s="48"/>
    </row>
    <row r="11" spans="1:19">
      <c r="A11" s="48"/>
    </row>
    <row r="12" spans="1:19" s="129" customFormat="1" ht="15.75" customHeight="1">
      <c r="A12" s="134" t="s">
        <v>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 t="s">
        <v>4</v>
      </c>
      <c r="N12" s="134"/>
      <c r="O12" s="134"/>
      <c r="P12" s="134"/>
      <c r="Q12" s="134"/>
      <c r="R12" s="134"/>
      <c r="S12" s="134"/>
    </row>
    <row r="13" spans="1:19" s="129" customFormat="1" ht="15.75" customHeight="1">
      <c r="A13" s="135" t="s">
        <v>5</v>
      </c>
      <c r="B13" s="134" t="s">
        <v>6</v>
      </c>
      <c r="C13" s="134" t="s">
        <v>7</v>
      </c>
      <c r="D13" s="134" t="s">
        <v>8</v>
      </c>
      <c r="E13" s="134"/>
      <c r="F13" s="134" t="s">
        <v>9</v>
      </c>
      <c r="G13" s="134"/>
      <c r="H13" s="134"/>
      <c r="I13" s="134"/>
      <c r="J13" s="134"/>
      <c r="K13" s="134"/>
      <c r="L13" s="134"/>
      <c r="M13" s="134" t="s">
        <v>10</v>
      </c>
      <c r="N13" s="134" t="s">
        <v>11</v>
      </c>
      <c r="O13" s="134" t="s">
        <v>12</v>
      </c>
      <c r="P13" s="134" t="s">
        <v>13</v>
      </c>
      <c r="Q13" s="134" t="s">
        <v>14</v>
      </c>
      <c r="R13" s="134" t="s">
        <v>15</v>
      </c>
      <c r="S13" s="134" t="s">
        <v>16</v>
      </c>
    </row>
    <row r="14" spans="1:19" s="129" customFormat="1" ht="15.75" customHeight="1">
      <c r="A14" s="136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9" s="129" customFormat="1" ht="15.75" customHeight="1">
      <c r="A15" s="136"/>
      <c r="B15" s="134"/>
      <c r="C15" s="134"/>
      <c r="D15" s="134"/>
      <c r="E15" s="134"/>
      <c r="F15" s="134" t="s">
        <v>17</v>
      </c>
      <c r="G15" s="134"/>
      <c r="H15" s="134"/>
      <c r="I15" s="134"/>
      <c r="J15" s="134" t="s">
        <v>18</v>
      </c>
      <c r="K15" s="134"/>
      <c r="L15" s="138" t="s">
        <v>19</v>
      </c>
      <c r="M15" s="134"/>
      <c r="N15" s="134"/>
      <c r="O15" s="134"/>
      <c r="P15" s="134"/>
      <c r="Q15" s="134"/>
      <c r="R15" s="134"/>
      <c r="S15" s="134"/>
    </row>
    <row r="16" spans="1:19" s="129" customFormat="1" ht="15.75" customHeight="1">
      <c r="A16" s="136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8"/>
      <c r="M16" s="134"/>
      <c r="N16" s="134"/>
      <c r="O16" s="134"/>
      <c r="P16" s="134"/>
      <c r="Q16" s="134"/>
      <c r="R16" s="134"/>
      <c r="S16" s="134"/>
    </row>
    <row r="17" spans="1:21" s="129" customFormat="1" ht="39" customHeight="1">
      <c r="A17" s="137"/>
      <c r="B17" s="49"/>
      <c r="C17" s="49"/>
      <c r="D17" s="49" t="s">
        <v>20</v>
      </c>
      <c r="E17" s="49" t="s">
        <v>21</v>
      </c>
      <c r="F17" s="49" t="s">
        <v>22</v>
      </c>
      <c r="G17" s="49" t="s">
        <v>23</v>
      </c>
      <c r="H17" s="49" t="s">
        <v>24</v>
      </c>
      <c r="I17" s="49" t="s">
        <v>25</v>
      </c>
      <c r="J17" s="49" t="s">
        <v>26</v>
      </c>
      <c r="K17" s="49" t="s">
        <v>27</v>
      </c>
      <c r="L17" s="138"/>
      <c r="M17" s="134"/>
      <c r="N17" s="134"/>
      <c r="O17" s="134"/>
      <c r="P17" s="134"/>
      <c r="Q17" s="134"/>
      <c r="R17" s="134"/>
      <c r="S17" s="134"/>
    </row>
    <row r="18" spans="1:21" s="52" customFormat="1" ht="15.75" customHeight="1">
      <c r="A18" s="50" t="s">
        <v>28</v>
      </c>
      <c r="B18" s="51">
        <v>1</v>
      </c>
      <c r="C18" s="51">
        <v>2</v>
      </c>
      <c r="D18" s="51">
        <v>3</v>
      </c>
      <c r="E18" s="51">
        <v>4</v>
      </c>
      <c r="F18" s="51">
        <v>5</v>
      </c>
      <c r="G18" s="51">
        <v>6</v>
      </c>
      <c r="H18" s="51">
        <v>7</v>
      </c>
      <c r="I18" s="51">
        <v>8</v>
      </c>
      <c r="J18" s="51">
        <v>9</v>
      </c>
      <c r="K18" s="51">
        <v>10</v>
      </c>
      <c r="L18" s="51">
        <v>11</v>
      </c>
      <c r="M18" s="51">
        <v>12</v>
      </c>
      <c r="N18" s="51">
        <v>13</v>
      </c>
      <c r="O18" s="51">
        <v>14</v>
      </c>
      <c r="P18" s="51">
        <v>15</v>
      </c>
      <c r="Q18" s="51">
        <v>16</v>
      </c>
      <c r="R18" s="51">
        <v>17</v>
      </c>
      <c r="S18" s="51">
        <v>18</v>
      </c>
    </row>
    <row r="19" spans="1:21" ht="43.5" customHeight="1">
      <c r="A19" s="53" t="s">
        <v>29</v>
      </c>
      <c r="B19" s="54">
        <f>SUM(B20:B56)</f>
        <v>1367</v>
      </c>
      <c r="C19" s="54">
        <f t="shared" ref="C19:S19" si="0">SUM(C20:C56)</f>
        <v>15168</v>
      </c>
      <c r="D19" s="54">
        <f t="shared" si="0"/>
        <v>1355</v>
      </c>
      <c r="E19" s="54">
        <f t="shared" si="0"/>
        <v>12</v>
      </c>
      <c r="F19" s="54">
        <f t="shared" si="0"/>
        <v>184</v>
      </c>
      <c r="G19" s="54">
        <f t="shared" si="0"/>
        <v>1183</v>
      </c>
      <c r="H19" s="54">
        <f t="shared" si="0"/>
        <v>1358</v>
      </c>
      <c r="I19" s="54">
        <f t="shared" si="0"/>
        <v>9</v>
      </c>
      <c r="J19" s="54">
        <f t="shared" si="0"/>
        <v>445</v>
      </c>
      <c r="K19" s="54">
        <f t="shared" si="0"/>
        <v>11</v>
      </c>
      <c r="L19" s="55">
        <f t="shared" si="0"/>
        <v>72160.169999999984</v>
      </c>
      <c r="M19" s="54">
        <f t="shared" si="0"/>
        <v>25</v>
      </c>
      <c r="N19" s="54">
        <f t="shared" si="0"/>
        <v>132</v>
      </c>
      <c r="O19" s="54">
        <f t="shared" si="0"/>
        <v>377</v>
      </c>
      <c r="P19" s="54">
        <f t="shared" si="0"/>
        <v>815</v>
      </c>
      <c r="Q19" s="54">
        <f t="shared" si="0"/>
        <v>18</v>
      </c>
      <c r="R19" s="54">
        <f t="shared" si="0"/>
        <v>0</v>
      </c>
      <c r="S19" s="54">
        <f t="shared" si="0"/>
        <v>0</v>
      </c>
    </row>
    <row r="20" spans="1:21" s="12" customFormat="1">
      <c r="A20" s="44" t="s">
        <v>130</v>
      </c>
      <c r="B20" s="41">
        <f>B59</f>
        <v>161</v>
      </c>
      <c r="C20" s="41">
        <f t="shared" ref="C20:S20" si="1">C59</f>
        <v>2746</v>
      </c>
      <c r="D20" s="41">
        <f t="shared" si="1"/>
        <v>151</v>
      </c>
      <c r="E20" s="41">
        <f t="shared" si="1"/>
        <v>10</v>
      </c>
      <c r="F20" s="41">
        <f t="shared" si="1"/>
        <v>49</v>
      </c>
      <c r="G20" s="41">
        <f t="shared" si="1"/>
        <v>112</v>
      </c>
      <c r="H20" s="41">
        <f t="shared" si="1"/>
        <v>159</v>
      </c>
      <c r="I20" s="41">
        <f t="shared" si="1"/>
        <v>2</v>
      </c>
      <c r="J20" s="41">
        <f t="shared" si="1"/>
        <v>67</v>
      </c>
      <c r="K20" s="41">
        <f t="shared" si="1"/>
        <v>1</v>
      </c>
      <c r="L20" s="42">
        <f t="shared" si="1"/>
        <v>11622.4</v>
      </c>
      <c r="M20" s="41">
        <f t="shared" si="1"/>
        <v>6</v>
      </c>
      <c r="N20" s="41">
        <f t="shared" si="1"/>
        <v>5</v>
      </c>
      <c r="O20" s="41">
        <f t="shared" si="1"/>
        <v>31</v>
      </c>
      <c r="P20" s="41">
        <f t="shared" si="1"/>
        <v>119</v>
      </c>
      <c r="Q20" s="41">
        <f t="shared" si="1"/>
        <v>0</v>
      </c>
      <c r="R20" s="41">
        <f t="shared" si="1"/>
        <v>0</v>
      </c>
      <c r="S20" s="41">
        <f t="shared" si="1"/>
        <v>0</v>
      </c>
    </row>
    <row r="21" spans="1:21" s="65" customFormat="1">
      <c r="A21" s="39" t="s">
        <v>30</v>
      </c>
      <c r="B21" s="10">
        <f>B60</f>
        <v>25</v>
      </c>
      <c r="C21" s="10">
        <f t="shared" ref="C21:S21" si="2">C60</f>
        <v>377</v>
      </c>
      <c r="D21" s="10">
        <f t="shared" si="2"/>
        <v>25</v>
      </c>
      <c r="E21" s="10">
        <f t="shared" si="2"/>
        <v>0</v>
      </c>
      <c r="F21" s="10">
        <f t="shared" si="2"/>
        <v>0</v>
      </c>
      <c r="G21" s="10">
        <f t="shared" si="2"/>
        <v>25</v>
      </c>
      <c r="H21" s="10">
        <f t="shared" si="2"/>
        <v>25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42">
        <f t="shared" si="2"/>
        <v>1713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25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64"/>
      <c r="U21" s="64"/>
    </row>
    <row r="22" spans="1:21" s="12" customFormat="1">
      <c r="A22" s="44" t="s">
        <v>131</v>
      </c>
      <c r="B22" s="41">
        <f t="shared" ref="B22:S22" si="3">B63+B100</f>
        <v>33</v>
      </c>
      <c r="C22" s="10">
        <f t="shared" si="3"/>
        <v>477</v>
      </c>
      <c r="D22" s="10">
        <f t="shared" si="3"/>
        <v>33</v>
      </c>
      <c r="E22" s="10">
        <f t="shared" si="3"/>
        <v>0</v>
      </c>
      <c r="F22" s="10">
        <f t="shared" si="3"/>
        <v>4</v>
      </c>
      <c r="G22" s="10">
        <f t="shared" si="3"/>
        <v>29</v>
      </c>
      <c r="H22" s="10">
        <f t="shared" si="3"/>
        <v>33</v>
      </c>
      <c r="I22" s="10">
        <f t="shared" si="3"/>
        <v>0</v>
      </c>
      <c r="J22" s="10">
        <f t="shared" si="3"/>
        <v>5</v>
      </c>
      <c r="K22" s="10">
        <f t="shared" si="3"/>
        <v>1</v>
      </c>
      <c r="L22" s="42">
        <f t="shared" si="3"/>
        <v>2034</v>
      </c>
      <c r="M22" s="10">
        <f t="shared" si="3"/>
        <v>0</v>
      </c>
      <c r="N22" s="10">
        <f t="shared" si="3"/>
        <v>4</v>
      </c>
      <c r="O22" s="10">
        <f t="shared" si="3"/>
        <v>9</v>
      </c>
      <c r="P22" s="10">
        <f t="shared" si="3"/>
        <v>20</v>
      </c>
      <c r="Q22" s="10">
        <f t="shared" si="3"/>
        <v>0</v>
      </c>
      <c r="R22" s="10">
        <f t="shared" si="3"/>
        <v>0</v>
      </c>
      <c r="S22" s="10">
        <f t="shared" si="3"/>
        <v>0</v>
      </c>
    </row>
    <row r="23" spans="1:21" s="12" customFormat="1">
      <c r="A23" s="44" t="s">
        <v>132</v>
      </c>
      <c r="B23" s="10">
        <f t="shared" ref="B23:S23" si="4">B64+B101</f>
        <v>11</v>
      </c>
      <c r="C23" s="10">
        <f t="shared" si="4"/>
        <v>228</v>
      </c>
      <c r="D23" s="10">
        <f t="shared" si="4"/>
        <v>11</v>
      </c>
      <c r="E23" s="10">
        <f t="shared" si="4"/>
        <v>0</v>
      </c>
      <c r="F23" s="10">
        <f t="shared" si="4"/>
        <v>4</v>
      </c>
      <c r="G23" s="10">
        <f t="shared" si="4"/>
        <v>7</v>
      </c>
      <c r="H23" s="10">
        <f t="shared" si="4"/>
        <v>11</v>
      </c>
      <c r="I23" s="10">
        <f t="shared" si="4"/>
        <v>0</v>
      </c>
      <c r="J23" s="10">
        <f t="shared" si="4"/>
        <v>1</v>
      </c>
      <c r="K23" s="10">
        <f t="shared" si="4"/>
        <v>0</v>
      </c>
      <c r="L23" s="42">
        <f t="shared" si="4"/>
        <v>760.2</v>
      </c>
      <c r="M23" s="10">
        <f t="shared" si="4"/>
        <v>0</v>
      </c>
      <c r="N23" s="10">
        <f t="shared" si="4"/>
        <v>1</v>
      </c>
      <c r="O23" s="10">
        <f t="shared" si="4"/>
        <v>3</v>
      </c>
      <c r="P23" s="10">
        <f t="shared" si="4"/>
        <v>7</v>
      </c>
      <c r="Q23" s="10">
        <f t="shared" si="4"/>
        <v>0</v>
      </c>
      <c r="R23" s="10">
        <f t="shared" si="4"/>
        <v>0</v>
      </c>
      <c r="S23" s="10">
        <f t="shared" si="4"/>
        <v>0</v>
      </c>
    </row>
    <row r="24" spans="1:21" s="65" customFormat="1">
      <c r="A24" s="39" t="s">
        <v>31</v>
      </c>
      <c r="B24" s="10">
        <f t="shared" ref="B24:S24" si="5">B65+B102</f>
        <v>34</v>
      </c>
      <c r="C24" s="10">
        <f t="shared" si="5"/>
        <v>352</v>
      </c>
      <c r="D24" s="10">
        <f t="shared" si="5"/>
        <v>34</v>
      </c>
      <c r="E24" s="10">
        <f t="shared" si="5"/>
        <v>0</v>
      </c>
      <c r="F24" s="10">
        <f t="shared" si="5"/>
        <v>8</v>
      </c>
      <c r="G24" s="10">
        <f t="shared" si="5"/>
        <v>26</v>
      </c>
      <c r="H24" s="10">
        <f t="shared" si="5"/>
        <v>34</v>
      </c>
      <c r="I24" s="10">
        <f t="shared" si="5"/>
        <v>0</v>
      </c>
      <c r="J24" s="10">
        <f t="shared" si="5"/>
        <v>20</v>
      </c>
      <c r="K24" s="10">
        <f t="shared" si="5"/>
        <v>0</v>
      </c>
      <c r="L24" s="42">
        <f t="shared" si="5"/>
        <v>1560.5</v>
      </c>
      <c r="M24" s="10">
        <f t="shared" si="5"/>
        <v>3</v>
      </c>
      <c r="N24" s="10">
        <f t="shared" si="5"/>
        <v>0</v>
      </c>
      <c r="O24" s="10">
        <f t="shared" si="5"/>
        <v>4</v>
      </c>
      <c r="P24" s="10">
        <f t="shared" si="5"/>
        <v>27</v>
      </c>
      <c r="Q24" s="10">
        <f t="shared" si="5"/>
        <v>0</v>
      </c>
      <c r="R24" s="10">
        <f t="shared" si="5"/>
        <v>0</v>
      </c>
      <c r="S24" s="10">
        <f t="shared" si="5"/>
        <v>0</v>
      </c>
      <c r="T24" s="64"/>
      <c r="U24" s="64"/>
    </row>
    <row r="25" spans="1:21" s="12" customFormat="1">
      <c r="A25" s="44" t="s">
        <v>133</v>
      </c>
      <c r="B25" s="10">
        <f t="shared" ref="B25:Q56" si="6">B66+B103</f>
        <v>56</v>
      </c>
      <c r="C25" s="10">
        <f t="shared" si="6"/>
        <v>483</v>
      </c>
      <c r="D25" s="10">
        <f t="shared" si="6"/>
        <v>56</v>
      </c>
      <c r="E25" s="10">
        <f t="shared" si="6"/>
        <v>0</v>
      </c>
      <c r="F25" s="10">
        <f t="shared" si="6"/>
        <v>0</v>
      </c>
      <c r="G25" s="10">
        <f t="shared" si="6"/>
        <v>56</v>
      </c>
      <c r="H25" s="10">
        <f t="shared" si="6"/>
        <v>56</v>
      </c>
      <c r="I25" s="10">
        <f t="shared" si="6"/>
        <v>0</v>
      </c>
      <c r="J25" s="10">
        <f t="shared" si="6"/>
        <v>56</v>
      </c>
      <c r="K25" s="10">
        <f t="shared" si="6"/>
        <v>0</v>
      </c>
      <c r="L25" s="42">
        <f t="shared" si="6"/>
        <v>3040.1000000000004</v>
      </c>
      <c r="M25" s="10">
        <f t="shared" si="6"/>
        <v>0</v>
      </c>
      <c r="N25" s="10">
        <f t="shared" si="6"/>
        <v>25</v>
      </c>
      <c r="O25" s="10">
        <f t="shared" si="6"/>
        <v>10</v>
      </c>
      <c r="P25" s="10">
        <f t="shared" si="6"/>
        <v>21</v>
      </c>
      <c r="Q25" s="10">
        <f t="shared" si="6"/>
        <v>0</v>
      </c>
      <c r="R25" s="10">
        <f t="shared" ref="R25:S32" si="7">R66+R103</f>
        <v>0</v>
      </c>
      <c r="S25" s="10">
        <f t="shared" si="7"/>
        <v>0</v>
      </c>
    </row>
    <row r="26" spans="1:21" s="12" customFormat="1">
      <c r="A26" s="44" t="s">
        <v>135</v>
      </c>
      <c r="B26" s="10">
        <f t="shared" si="6"/>
        <v>33</v>
      </c>
      <c r="C26" s="10">
        <f t="shared" si="6"/>
        <v>306</v>
      </c>
      <c r="D26" s="10">
        <f t="shared" si="6"/>
        <v>33</v>
      </c>
      <c r="E26" s="10">
        <f t="shared" si="6"/>
        <v>0</v>
      </c>
      <c r="F26" s="10">
        <f t="shared" si="6"/>
        <v>3</v>
      </c>
      <c r="G26" s="10">
        <f t="shared" si="6"/>
        <v>30</v>
      </c>
      <c r="H26" s="10">
        <f t="shared" si="6"/>
        <v>33</v>
      </c>
      <c r="I26" s="10">
        <f t="shared" si="6"/>
        <v>0</v>
      </c>
      <c r="J26" s="10">
        <f t="shared" si="6"/>
        <v>1</v>
      </c>
      <c r="K26" s="10">
        <f t="shared" si="6"/>
        <v>1</v>
      </c>
      <c r="L26" s="42">
        <f t="shared" si="6"/>
        <v>1478.51</v>
      </c>
      <c r="M26" s="10">
        <f t="shared" si="6"/>
        <v>1</v>
      </c>
      <c r="N26" s="10">
        <f t="shared" si="6"/>
        <v>8</v>
      </c>
      <c r="O26" s="10">
        <f t="shared" si="6"/>
        <v>12</v>
      </c>
      <c r="P26" s="10">
        <f t="shared" si="6"/>
        <v>12</v>
      </c>
      <c r="Q26" s="10">
        <f t="shared" si="6"/>
        <v>0</v>
      </c>
      <c r="R26" s="10">
        <f t="shared" si="7"/>
        <v>0</v>
      </c>
      <c r="S26" s="10">
        <f t="shared" si="7"/>
        <v>0</v>
      </c>
    </row>
    <row r="27" spans="1:21" s="12" customFormat="1">
      <c r="A27" s="44" t="s">
        <v>134</v>
      </c>
      <c r="B27" s="10">
        <f t="shared" si="6"/>
        <v>35</v>
      </c>
      <c r="C27" s="10">
        <f t="shared" si="6"/>
        <v>485</v>
      </c>
      <c r="D27" s="10">
        <f t="shared" si="6"/>
        <v>35</v>
      </c>
      <c r="E27" s="10">
        <f t="shared" si="6"/>
        <v>0</v>
      </c>
      <c r="F27" s="10">
        <f t="shared" si="6"/>
        <v>17</v>
      </c>
      <c r="G27" s="10">
        <f t="shared" si="6"/>
        <v>18</v>
      </c>
      <c r="H27" s="10">
        <f t="shared" si="6"/>
        <v>35</v>
      </c>
      <c r="I27" s="10">
        <f t="shared" si="6"/>
        <v>0</v>
      </c>
      <c r="J27" s="10">
        <f t="shared" si="6"/>
        <v>30</v>
      </c>
      <c r="K27" s="10">
        <f t="shared" si="6"/>
        <v>0</v>
      </c>
      <c r="L27" s="42">
        <f t="shared" si="6"/>
        <v>1368</v>
      </c>
      <c r="M27" s="10">
        <f t="shared" si="6"/>
        <v>0</v>
      </c>
      <c r="N27" s="10">
        <f t="shared" si="6"/>
        <v>4</v>
      </c>
      <c r="O27" s="10">
        <f t="shared" si="6"/>
        <v>9</v>
      </c>
      <c r="P27" s="10">
        <f t="shared" si="6"/>
        <v>22</v>
      </c>
      <c r="Q27" s="10">
        <f t="shared" si="6"/>
        <v>0</v>
      </c>
      <c r="R27" s="10">
        <f t="shared" si="7"/>
        <v>0</v>
      </c>
      <c r="S27" s="10">
        <f t="shared" si="7"/>
        <v>0</v>
      </c>
    </row>
    <row r="28" spans="1:21" s="12" customFormat="1">
      <c r="A28" s="44" t="s">
        <v>152</v>
      </c>
      <c r="B28" s="10">
        <f t="shared" si="6"/>
        <v>34</v>
      </c>
      <c r="C28" s="10">
        <f t="shared" si="6"/>
        <v>460</v>
      </c>
      <c r="D28" s="10">
        <f t="shared" si="6"/>
        <v>34</v>
      </c>
      <c r="E28" s="10">
        <f t="shared" si="6"/>
        <v>0</v>
      </c>
      <c r="F28" s="10">
        <f t="shared" si="6"/>
        <v>1</v>
      </c>
      <c r="G28" s="10">
        <f t="shared" si="6"/>
        <v>33</v>
      </c>
      <c r="H28" s="10">
        <f t="shared" si="6"/>
        <v>34</v>
      </c>
      <c r="I28" s="10">
        <f t="shared" si="6"/>
        <v>0</v>
      </c>
      <c r="J28" s="10">
        <f t="shared" si="6"/>
        <v>13</v>
      </c>
      <c r="K28" s="10">
        <f t="shared" si="6"/>
        <v>0</v>
      </c>
      <c r="L28" s="42">
        <f t="shared" si="6"/>
        <v>1823</v>
      </c>
      <c r="M28" s="10">
        <f t="shared" si="6"/>
        <v>0</v>
      </c>
      <c r="N28" s="10">
        <f t="shared" si="6"/>
        <v>0</v>
      </c>
      <c r="O28" s="10">
        <f t="shared" si="6"/>
        <v>5</v>
      </c>
      <c r="P28" s="10">
        <f t="shared" si="6"/>
        <v>29</v>
      </c>
      <c r="Q28" s="10">
        <f t="shared" si="6"/>
        <v>0</v>
      </c>
      <c r="R28" s="10">
        <f t="shared" si="7"/>
        <v>0</v>
      </c>
      <c r="S28" s="10">
        <f t="shared" si="7"/>
        <v>0</v>
      </c>
    </row>
    <row r="29" spans="1:21" s="12" customFormat="1">
      <c r="A29" s="44" t="s">
        <v>148</v>
      </c>
      <c r="B29" s="10">
        <f t="shared" si="6"/>
        <v>17</v>
      </c>
      <c r="C29" s="10">
        <f t="shared" si="6"/>
        <v>210</v>
      </c>
      <c r="D29" s="10">
        <f t="shared" si="6"/>
        <v>16</v>
      </c>
      <c r="E29" s="10">
        <f t="shared" si="6"/>
        <v>1</v>
      </c>
      <c r="F29" s="10">
        <f t="shared" si="6"/>
        <v>5</v>
      </c>
      <c r="G29" s="10">
        <f t="shared" si="6"/>
        <v>12</v>
      </c>
      <c r="H29" s="10">
        <f t="shared" si="6"/>
        <v>16</v>
      </c>
      <c r="I29" s="10">
        <f t="shared" si="6"/>
        <v>1</v>
      </c>
      <c r="J29" s="10">
        <f t="shared" si="6"/>
        <v>4</v>
      </c>
      <c r="K29" s="10">
        <f t="shared" si="6"/>
        <v>0</v>
      </c>
      <c r="L29" s="42">
        <f t="shared" si="6"/>
        <v>1348.3000000000002</v>
      </c>
      <c r="M29" s="10">
        <f t="shared" si="6"/>
        <v>0</v>
      </c>
      <c r="N29" s="10">
        <f t="shared" si="6"/>
        <v>0</v>
      </c>
      <c r="O29" s="10">
        <f t="shared" si="6"/>
        <v>3</v>
      </c>
      <c r="P29" s="10">
        <f t="shared" si="6"/>
        <v>14</v>
      </c>
      <c r="Q29" s="10">
        <f t="shared" si="6"/>
        <v>0</v>
      </c>
      <c r="R29" s="10">
        <f t="shared" si="7"/>
        <v>0</v>
      </c>
      <c r="S29" s="10">
        <f t="shared" si="7"/>
        <v>0</v>
      </c>
    </row>
    <row r="30" spans="1:21" s="12" customFormat="1">
      <c r="A30" s="44" t="s">
        <v>136</v>
      </c>
      <c r="B30" s="10">
        <f t="shared" si="6"/>
        <v>30</v>
      </c>
      <c r="C30" s="10">
        <f t="shared" si="6"/>
        <v>415</v>
      </c>
      <c r="D30" s="10">
        <f t="shared" si="6"/>
        <v>30</v>
      </c>
      <c r="E30" s="10">
        <f t="shared" si="6"/>
        <v>0</v>
      </c>
      <c r="F30" s="10">
        <f t="shared" si="6"/>
        <v>0</v>
      </c>
      <c r="G30" s="10">
        <f t="shared" si="6"/>
        <v>30</v>
      </c>
      <c r="H30" s="10">
        <f t="shared" si="6"/>
        <v>30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42">
        <f t="shared" si="6"/>
        <v>1631.9</v>
      </c>
      <c r="M30" s="10">
        <f t="shared" si="6"/>
        <v>0</v>
      </c>
      <c r="N30" s="10">
        <f t="shared" si="6"/>
        <v>5</v>
      </c>
      <c r="O30" s="10">
        <f t="shared" si="6"/>
        <v>12</v>
      </c>
      <c r="P30" s="10">
        <f t="shared" si="6"/>
        <v>13</v>
      </c>
      <c r="Q30" s="10">
        <f t="shared" si="6"/>
        <v>0</v>
      </c>
      <c r="R30" s="10">
        <f t="shared" si="7"/>
        <v>0</v>
      </c>
      <c r="S30" s="10">
        <f t="shared" si="7"/>
        <v>0</v>
      </c>
    </row>
    <row r="31" spans="1:21" s="12" customFormat="1">
      <c r="A31" s="44" t="s">
        <v>147</v>
      </c>
      <c r="B31" s="10">
        <f t="shared" si="6"/>
        <v>24</v>
      </c>
      <c r="C31" s="10">
        <f t="shared" si="6"/>
        <v>314</v>
      </c>
      <c r="D31" s="10">
        <f t="shared" si="6"/>
        <v>24</v>
      </c>
      <c r="E31" s="10">
        <f t="shared" si="6"/>
        <v>0</v>
      </c>
      <c r="F31" s="10">
        <f t="shared" si="6"/>
        <v>0</v>
      </c>
      <c r="G31" s="10">
        <f t="shared" si="6"/>
        <v>24</v>
      </c>
      <c r="H31" s="10">
        <f t="shared" si="6"/>
        <v>24</v>
      </c>
      <c r="I31" s="10">
        <f t="shared" si="6"/>
        <v>0</v>
      </c>
      <c r="J31" s="10">
        <f t="shared" si="6"/>
        <v>24</v>
      </c>
      <c r="K31" s="10">
        <f t="shared" si="6"/>
        <v>0</v>
      </c>
      <c r="L31" s="42">
        <f t="shared" si="6"/>
        <v>1392</v>
      </c>
      <c r="M31" s="10">
        <f t="shared" si="6"/>
        <v>0</v>
      </c>
      <c r="N31" s="10">
        <f t="shared" si="6"/>
        <v>0</v>
      </c>
      <c r="O31" s="10">
        <f t="shared" si="6"/>
        <v>2</v>
      </c>
      <c r="P31" s="10">
        <f t="shared" si="6"/>
        <v>22</v>
      </c>
      <c r="Q31" s="10">
        <f t="shared" si="6"/>
        <v>0</v>
      </c>
      <c r="R31" s="10">
        <f t="shared" si="7"/>
        <v>0</v>
      </c>
      <c r="S31" s="10">
        <f t="shared" si="7"/>
        <v>0</v>
      </c>
    </row>
    <row r="32" spans="1:21" s="12" customFormat="1">
      <c r="A32" s="44" t="s">
        <v>137</v>
      </c>
      <c r="B32" s="10">
        <f t="shared" si="6"/>
        <v>34</v>
      </c>
      <c r="C32" s="10">
        <f t="shared" si="6"/>
        <v>0</v>
      </c>
      <c r="D32" s="10">
        <f t="shared" si="6"/>
        <v>34</v>
      </c>
      <c r="E32" s="10">
        <f t="shared" si="6"/>
        <v>0</v>
      </c>
      <c r="F32" s="10">
        <f t="shared" si="6"/>
        <v>0</v>
      </c>
      <c r="G32" s="10">
        <f t="shared" si="6"/>
        <v>34</v>
      </c>
      <c r="H32" s="10">
        <f t="shared" si="6"/>
        <v>34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42">
        <f t="shared" si="6"/>
        <v>1540</v>
      </c>
      <c r="M32" s="10">
        <f t="shared" si="6"/>
        <v>0</v>
      </c>
      <c r="N32" s="10">
        <f t="shared" si="6"/>
        <v>0</v>
      </c>
      <c r="O32" s="10">
        <f t="shared" si="6"/>
        <v>10</v>
      </c>
      <c r="P32" s="10">
        <f t="shared" si="6"/>
        <v>24</v>
      </c>
      <c r="Q32" s="10">
        <f t="shared" si="6"/>
        <v>0</v>
      </c>
      <c r="R32" s="10">
        <f t="shared" si="7"/>
        <v>0</v>
      </c>
      <c r="S32" s="10">
        <f t="shared" si="7"/>
        <v>0</v>
      </c>
    </row>
    <row r="33" spans="1:21" s="65" customFormat="1">
      <c r="A33" s="39" t="s">
        <v>32</v>
      </c>
      <c r="B33" s="10">
        <f t="shared" si="6"/>
        <v>25</v>
      </c>
      <c r="C33" s="10">
        <f t="shared" ref="C33:S33" si="8">C74+C111</f>
        <v>280</v>
      </c>
      <c r="D33" s="10">
        <f t="shared" si="8"/>
        <v>25</v>
      </c>
      <c r="E33" s="10">
        <f t="shared" si="8"/>
        <v>0</v>
      </c>
      <c r="F33" s="10">
        <f t="shared" si="8"/>
        <v>0</v>
      </c>
      <c r="G33" s="10">
        <f t="shared" si="8"/>
        <v>25</v>
      </c>
      <c r="H33" s="10">
        <f t="shared" si="8"/>
        <v>25</v>
      </c>
      <c r="I33" s="10">
        <f t="shared" si="8"/>
        <v>0</v>
      </c>
      <c r="J33" s="10">
        <f t="shared" si="8"/>
        <v>0</v>
      </c>
      <c r="K33" s="10">
        <f t="shared" si="8"/>
        <v>3</v>
      </c>
      <c r="L33" s="42">
        <f t="shared" si="8"/>
        <v>1209.5</v>
      </c>
      <c r="M33" s="10">
        <f t="shared" si="8"/>
        <v>0</v>
      </c>
      <c r="N33" s="10">
        <f t="shared" si="8"/>
        <v>3</v>
      </c>
      <c r="O33" s="10">
        <f t="shared" si="8"/>
        <v>5</v>
      </c>
      <c r="P33" s="10">
        <f t="shared" si="8"/>
        <v>17</v>
      </c>
      <c r="Q33" s="10">
        <f t="shared" si="8"/>
        <v>0</v>
      </c>
      <c r="R33" s="10">
        <f t="shared" si="8"/>
        <v>0</v>
      </c>
      <c r="S33" s="10">
        <f t="shared" si="8"/>
        <v>0</v>
      </c>
      <c r="T33" s="64"/>
      <c r="U33" s="64"/>
    </row>
    <row r="34" spans="1:21" s="65" customFormat="1">
      <c r="A34" s="39" t="s">
        <v>33</v>
      </c>
      <c r="B34" s="10">
        <f t="shared" si="6"/>
        <v>39</v>
      </c>
      <c r="C34" s="10">
        <f t="shared" ref="C34:S34" si="9">C75+C112</f>
        <v>441</v>
      </c>
      <c r="D34" s="10">
        <f t="shared" si="9"/>
        <v>39</v>
      </c>
      <c r="E34" s="10">
        <f t="shared" si="9"/>
        <v>0</v>
      </c>
      <c r="F34" s="10">
        <f t="shared" si="9"/>
        <v>15</v>
      </c>
      <c r="G34" s="10">
        <f t="shared" si="9"/>
        <v>24</v>
      </c>
      <c r="H34" s="10">
        <f t="shared" si="9"/>
        <v>38</v>
      </c>
      <c r="I34" s="10">
        <f t="shared" si="9"/>
        <v>1</v>
      </c>
      <c r="J34" s="10">
        <f t="shared" si="9"/>
        <v>21</v>
      </c>
      <c r="K34" s="10">
        <f t="shared" si="9"/>
        <v>0</v>
      </c>
      <c r="L34" s="42">
        <f t="shared" si="9"/>
        <v>1826.59</v>
      </c>
      <c r="M34" s="10">
        <f t="shared" si="9"/>
        <v>0</v>
      </c>
      <c r="N34" s="10">
        <f t="shared" si="9"/>
        <v>3</v>
      </c>
      <c r="O34" s="10">
        <f t="shared" si="9"/>
        <v>7</v>
      </c>
      <c r="P34" s="10">
        <f t="shared" si="9"/>
        <v>29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64"/>
      <c r="U34" s="64"/>
    </row>
    <row r="35" spans="1:21" s="12" customFormat="1">
      <c r="A35" s="44" t="s">
        <v>138</v>
      </c>
      <c r="B35" s="10">
        <f t="shared" si="6"/>
        <v>15</v>
      </c>
      <c r="C35" s="10">
        <f t="shared" si="6"/>
        <v>221</v>
      </c>
      <c r="D35" s="10">
        <f t="shared" si="6"/>
        <v>15</v>
      </c>
      <c r="E35" s="10">
        <f t="shared" si="6"/>
        <v>0</v>
      </c>
      <c r="F35" s="10">
        <f t="shared" si="6"/>
        <v>0</v>
      </c>
      <c r="G35" s="10">
        <f t="shared" si="6"/>
        <v>15</v>
      </c>
      <c r="H35" s="10">
        <f t="shared" si="6"/>
        <v>14</v>
      </c>
      <c r="I35" s="10">
        <f t="shared" si="6"/>
        <v>1</v>
      </c>
      <c r="J35" s="10">
        <f t="shared" si="6"/>
        <v>15</v>
      </c>
      <c r="K35" s="10">
        <f t="shared" si="6"/>
        <v>0</v>
      </c>
      <c r="L35" s="42">
        <f t="shared" si="6"/>
        <v>655.4</v>
      </c>
      <c r="M35" s="10">
        <f t="shared" si="6"/>
        <v>0</v>
      </c>
      <c r="N35" s="10">
        <f t="shared" si="6"/>
        <v>0</v>
      </c>
      <c r="O35" s="10">
        <f t="shared" si="6"/>
        <v>6</v>
      </c>
      <c r="P35" s="10">
        <f t="shared" si="6"/>
        <v>9</v>
      </c>
      <c r="Q35" s="10">
        <f t="shared" si="6"/>
        <v>0</v>
      </c>
      <c r="R35" s="10">
        <f t="shared" ref="R35:S35" si="10">R76+R113</f>
        <v>0</v>
      </c>
      <c r="S35" s="10">
        <f t="shared" si="10"/>
        <v>0</v>
      </c>
    </row>
    <row r="36" spans="1:21" s="65" customFormat="1" ht="13.5" customHeight="1">
      <c r="A36" s="39" t="s">
        <v>34</v>
      </c>
      <c r="B36" s="10">
        <f t="shared" si="6"/>
        <v>41</v>
      </c>
      <c r="C36" s="10">
        <f t="shared" ref="C36:S36" si="11">C77+C114</f>
        <v>322</v>
      </c>
      <c r="D36" s="10">
        <f t="shared" si="11"/>
        <v>41</v>
      </c>
      <c r="E36" s="10">
        <f t="shared" si="11"/>
        <v>0</v>
      </c>
      <c r="F36" s="10">
        <f t="shared" si="11"/>
        <v>0</v>
      </c>
      <c r="G36" s="10">
        <f t="shared" si="11"/>
        <v>41</v>
      </c>
      <c r="H36" s="10">
        <f t="shared" si="11"/>
        <v>41</v>
      </c>
      <c r="I36" s="10">
        <f t="shared" si="11"/>
        <v>0</v>
      </c>
      <c r="J36" s="10">
        <f t="shared" si="11"/>
        <v>1</v>
      </c>
      <c r="K36" s="10">
        <f t="shared" si="11"/>
        <v>0</v>
      </c>
      <c r="L36" s="42">
        <f t="shared" si="11"/>
        <v>1714.8899999999999</v>
      </c>
      <c r="M36" s="10">
        <f t="shared" si="11"/>
        <v>0</v>
      </c>
      <c r="N36" s="10">
        <f t="shared" si="11"/>
        <v>1</v>
      </c>
      <c r="O36" s="10">
        <f t="shared" si="11"/>
        <v>17</v>
      </c>
      <c r="P36" s="10">
        <f t="shared" si="11"/>
        <v>23</v>
      </c>
      <c r="Q36" s="10">
        <f t="shared" si="11"/>
        <v>0</v>
      </c>
      <c r="R36" s="10">
        <f t="shared" si="11"/>
        <v>0</v>
      </c>
      <c r="S36" s="10">
        <f t="shared" si="11"/>
        <v>0</v>
      </c>
      <c r="T36" s="64"/>
      <c r="U36" s="64"/>
    </row>
    <row r="37" spans="1:21" s="65" customFormat="1" ht="13.5" customHeight="1">
      <c r="A37" s="39" t="s">
        <v>35</v>
      </c>
      <c r="B37" s="10">
        <f t="shared" si="6"/>
        <v>48</v>
      </c>
      <c r="C37" s="10">
        <f t="shared" ref="C37:S37" si="12">C78+C115</f>
        <v>380</v>
      </c>
      <c r="D37" s="10">
        <f t="shared" si="12"/>
        <v>48</v>
      </c>
      <c r="E37" s="10">
        <f t="shared" si="12"/>
        <v>0</v>
      </c>
      <c r="F37" s="10">
        <f t="shared" si="12"/>
        <v>1</v>
      </c>
      <c r="G37" s="10">
        <f t="shared" si="12"/>
        <v>47</v>
      </c>
      <c r="H37" s="10">
        <f t="shared" si="12"/>
        <v>48</v>
      </c>
      <c r="I37" s="10">
        <f t="shared" si="12"/>
        <v>0</v>
      </c>
      <c r="J37" s="10">
        <f t="shared" si="12"/>
        <v>1</v>
      </c>
      <c r="K37" s="10">
        <f t="shared" si="12"/>
        <v>0</v>
      </c>
      <c r="L37" s="42">
        <f t="shared" si="12"/>
        <v>1673</v>
      </c>
      <c r="M37" s="10">
        <f t="shared" si="12"/>
        <v>1</v>
      </c>
      <c r="N37" s="10">
        <f t="shared" si="12"/>
        <v>7</v>
      </c>
      <c r="O37" s="10">
        <f t="shared" si="12"/>
        <v>23</v>
      </c>
      <c r="P37" s="10">
        <f t="shared" si="12"/>
        <v>17</v>
      </c>
      <c r="Q37" s="10">
        <f t="shared" si="12"/>
        <v>0</v>
      </c>
      <c r="R37" s="10">
        <f t="shared" si="12"/>
        <v>0</v>
      </c>
      <c r="S37" s="10">
        <f t="shared" si="12"/>
        <v>0</v>
      </c>
      <c r="T37" s="64"/>
      <c r="U37" s="64"/>
    </row>
    <row r="38" spans="1:21" s="65" customFormat="1" ht="13.5" customHeight="1">
      <c r="A38" s="39" t="s">
        <v>36</v>
      </c>
      <c r="B38" s="10">
        <f t="shared" si="6"/>
        <v>51</v>
      </c>
      <c r="C38" s="10">
        <f t="shared" ref="C38:S38" si="13">C79+C116</f>
        <v>434</v>
      </c>
      <c r="D38" s="10">
        <f t="shared" si="13"/>
        <v>51</v>
      </c>
      <c r="E38" s="10">
        <f t="shared" si="13"/>
        <v>0</v>
      </c>
      <c r="F38" s="10">
        <f t="shared" si="13"/>
        <v>3</v>
      </c>
      <c r="G38" s="10">
        <f t="shared" si="13"/>
        <v>48</v>
      </c>
      <c r="H38" s="10">
        <f t="shared" si="13"/>
        <v>51</v>
      </c>
      <c r="I38" s="10">
        <f t="shared" si="13"/>
        <v>0</v>
      </c>
      <c r="J38" s="10">
        <f t="shared" si="13"/>
        <v>26</v>
      </c>
      <c r="K38" s="10">
        <f t="shared" si="13"/>
        <v>0</v>
      </c>
      <c r="L38" s="42">
        <f t="shared" si="13"/>
        <v>2318.58</v>
      </c>
      <c r="M38" s="10">
        <f t="shared" si="13"/>
        <v>2</v>
      </c>
      <c r="N38" s="10">
        <f t="shared" si="13"/>
        <v>2</v>
      </c>
      <c r="O38" s="10">
        <f t="shared" si="13"/>
        <v>7</v>
      </c>
      <c r="P38" s="10">
        <f t="shared" si="13"/>
        <v>40</v>
      </c>
      <c r="Q38" s="10">
        <f t="shared" si="13"/>
        <v>0</v>
      </c>
      <c r="R38" s="10">
        <f t="shared" si="13"/>
        <v>0</v>
      </c>
      <c r="S38" s="10">
        <f t="shared" si="13"/>
        <v>0</v>
      </c>
      <c r="T38" s="64"/>
      <c r="U38" s="64"/>
    </row>
    <row r="39" spans="1:21" s="65" customFormat="1" ht="13.5" customHeight="1">
      <c r="A39" s="39" t="s">
        <v>37</v>
      </c>
      <c r="B39" s="10">
        <f t="shared" si="6"/>
        <v>26</v>
      </c>
      <c r="C39" s="10">
        <f t="shared" ref="C39:S39" si="14">C80+C117</f>
        <v>300</v>
      </c>
      <c r="D39" s="10">
        <f t="shared" si="14"/>
        <v>26</v>
      </c>
      <c r="E39" s="10">
        <f t="shared" si="14"/>
        <v>0</v>
      </c>
      <c r="F39" s="10">
        <f t="shared" si="14"/>
        <v>5</v>
      </c>
      <c r="G39" s="10">
        <f t="shared" si="14"/>
        <v>21</v>
      </c>
      <c r="H39" s="10">
        <f t="shared" si="14"/>
        <v>26</v>
      </c>
      <c r="I39" s="10">
        <f t="shared" si="14"/>
        <v>0</v>
      </c>
      <c r="J39" s="10">
        <f t="shared" si="14"/>
        <v>11</v>
      </c>
      <c r="K39" s="10">
        <f t="shared" si="14"/>
        <v>0</v>
      </c>
      <c r="L39" s="42">
        <f t="shared" si="14"/>
        <v>1543</v>
      </c>
      <c r="M39" s="10">
        <f t="shared" si="14"/>
        <v>0</v>
      </c>
      <c r="N39" s="10">
        <f t="shared" si="14"/>
        <v>2</v>
      </c>
      <c r="O39" s="10">
        <f t="shared" si="14"/>
        <v>6</v>
      </c>
      <c r="P39" s="10">
        <f t="shared" si="14"/>
        <v>18</v>
      </c>
      <c r="Q39" s="10">
        <f t="shared" si="14"/>
        <v>0</v>
      </c>
      <c r="R39" s="10">
        <f t="shared" si="14"/>
        <v>0</v>
      </c>
      <c r="S39" s="10">
        <f t="shared" si="14"/>
        <v>0</v>
      </c>
      <c r="T39" s="64"/>
      <c r="U39" s="64"/>
    </row>
    <row r="40" spans="1:21" s="12" customFormat="1">
      <c r="A40" s="44" t="s">
        <v>139</v>
      </c>
      <c r="B40" s="10">
        <f t="shared" si="6"/>
        <v>50</v>
      </c>
      <c r="C40" s="10">
        <f t="shared" si="6"/>
        <v>527</v>
      </c>
      <c r="D40" s="10">
        <f t="shared" si="6"/>
        <v>50</v>
      </c>
      <c r="E40" s="10">
        <f t="shared" si="6"/>
        <v>0</v>
      </c>
      <c r="F40" s="10">
        <f t="shared" si="6"/>
        <v>0</v>
      </c>
      <c r="G40" s="10">
        <f t="shared" si="6"/>
        <v>50</v>
      </c>
      <c r="H40" s="10">
        <f t="shared" si="6"/>
        <v>50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42">
        <f t="shared" si="6"/>
        <v>2412.5</v>
      </c>
      <c r="M40" s="10">
        <f t="shared" si="6"/>
        <v>1</v>
      </c>
      <c r="N40" s="10">
        <f t="shared" si="6"/>
        <v>4</v>
      </c>
      <c r="O40" s="10">
        <f t="shared" si="6"/>
        <v>19</v>
      </c>
      <c r="P40" s="10">
        <f t="shared" si="6"/>
        <v>8</v>
      </c>
      <c r="Q40" s="10">
        <f t="shared" si="6"/>
        <v>18</v>
      </c>
      <c r="R40" s="10">
        <f t="shared" ref="R40:S42" si="15">R81+R118</f>
        <v>0</v>
      </c>
      <c r="S40" s="10">
        <f t="shared" si="15"/>
        <v>0</v>
      </c>
    </row>
    <row r="41" spans="1:21" s="12" customFormat="1">
      <c r="A41" s="44" t="s">
        <v>140</v>
      </c>
      <c r="B41" s="10">
        <f t="shared" si="6"/>
        <v>35</v>
      </c>
      <c r="C41" s="10">
        <f t="shared" si="6"/>
        <v>460</v>
      </c>
      <c r="D41" s="10">
        <f t="shared" si="6"/>
        <v>35</v>
      </c>
      <c r="E41" s="10">
        <f t="shared" si="6"/>
        <v>0</v>
      </c>
      <c r="F41" s="10">
        <f t="shared" si="6"/>
        <v>2</v>
      </c>
      <c r="G41" s="10">
        <f t="shared" si="6"/>
        <v>33</v>
      </c>
      <c r="H41" s="10">
        <f t="shared" si="6"/>
        <v>35</v>
      </c>
      <c r="I41" s="10">
        <f t="shared" si="6"/>
        <v>0</v>
      </c>
      <c r="J41" s="10">
        <f t="shared" si="6"/>
        <v>0</v>
      </c>
      <c r="K41" s="10">
        <f t="shared" si="6"/>
        <v>1</v>
      </c>
      <c r="L41" s="42">
        <f t="shared" si="6"/>
        <v>1611.57</v>
      </c>
      <c r="M41" s="10">
        <f t="shared" si="6"/>
        <v>1</v>
      </c>
      <c r="N41" s="10">
        <f t="shared" si="6"/>
        <v>0</v>
      </c>
      <c r="O41" s="10">
        <f t="shared" si="6"/>
        <v>7</v>
      </c>
      <c r="P41" s="10">
        <f t="shared" si="6"/>
        <v>27</v>
      </c>
      <c r="Q41" s="10">
        <f t="shared" si="6"/>
        <v>0</v>
      </c>
      <c r="R41" s="10">
        <f t="shared" si="15"/>
        <v>0</v>
      </c>
      <c r="S41" s="10">
        <f t="shared" si="15"/>
        <v>0</v>
      </c>
    </row>
    <row r="42" spans="1:21" s="12" customFormat="1">
      <c r="A42" s="39" t="s">
        <v>141</v>
      </c>
      <c r="B42" s="10">
        <f t="shared" si="6"/>
        <v>33</v>
      </c>
      <c r="C42" s="10">
        <f t="shared" si="6"/>
        <v>358</v>
      </c>
      <c r="D42" s="10">
        <f t="shared" si="6"/>
        <v>33</v>
      </c>
      <c r="E42" s="10">
        <f t="shared" si="6"/>
        <v>0</v>
      </c>
      <c r="F42" s="10">
        <f t="shared" si="6"/>
        <v>33</v>
      </c>
      <c r="G42" s="10">
        <f t="shared" si="6"/>
        <v>0</v>
      </c>
      <c r="H42" s="10">
        <f t="shared" si="6"/>
        <v>33</v>
      </c>
      <c r="I42" s="10">
        <f t="shared" si="6"/>
        <v>0</v>
      </c>
      <c r="J42" s="10">
        <f t="shared" si="6"/>
        <v>0</v>
      </c>
      <c r="K42" s="10">
        <f t="shared" si="6"/>
        <v>0</v>
      </c>
      <c r="L42" s="42">
        <f t="shared" si="6"/>
        <v>1514</v>
      </c>
      <c r="M42" s="10">
        <f t="shared" si="6"/>
        <v>1</v>
      </c>
      <c r="N42" s="10">
        <f t="shared" si="6"/>
        <v>5</v>
      </c>
      <c r="O42" s="10">
        <f t="shared" si="6"/>
        <v>15</v>
      </c>
      <c r="P42" s="10">
        <f t="shared" si="6"/>
        <v>12</v>
      </c>
      <c r="Q42" s="10">
        <f t="shared" si="6"/>
        <v>0</v>
      </c>
      <c r="R42" s="10">
        <f t="shared" si="15"/>
        <v>0</v>
      </c>
      <c r="S42" s="10">
        <f t="shared" si="15"/>
        <v>0</v>
      </c>
    </row>
    <row r="43" spans="1:21" s="12" customFormat="1">
      <c r="A43" s="39" t="s">
        <v>142</v>
      </c>
      <c r="B43" s="10">
        <f t="shared" si="6"/>
        <v>33</v>
      </c>
      <c r="C43" s="10">
        <f t="shared" ref="C43:S43" si="16">C84+C121</f>
        <v>90</v>
      </c>
      <c r="D43" s="10">
        <f t="shared" si="16"/>
        <v>33</v>
      </c>
      <c r="E43" s="10">
        <f t="shared" si="16"/>
        <v>0</v>
      </c>
      <c r="F43" s="10">
        <f t="shared" si="16"/>
        <v>4</v>
      </c>
      <c r="G43" s="10">
        <f t="shared" si="16"/>
        <v>29</v>
      </c>
      <c r="H43" s="10">
        <f t="shared" si="16"/>
        <v>33</v>
      </c>
      <c r="I43" s="10">
        <f t="shared" si="16"/>
        <v>0</v>
      </c>
      <c r="J43" s="10">
        <f t="shared" si="16"/>
        <v>0</v>
      </c>
      <c r="K43" s="10">
        <f t="shared" si="16"/>
        <v>0</v>
      </c>
      <c r="L43" s="42">
        <f t="shared" si="16"/>
        <v>1737</v>
      </c>
      <c r="M43" s="10">
        <f t="shared" si="16"/>
        <v>1</v>
      </c>
      <c r="N43" s="10">
        <f t="shared" si="16"/>
        <v>4</v>
      </c>
      <c r="O43" s="10">
        <f t="shared" si="16"/>
        <v>15</v>
      </c>
      <c r="P43" s="10">
        <f t="shared" si="16"/>
        <v>13</v>
      </c>
      <c r="Q43" s="10">
        <f t="shared" si="16"/>
        <v>0</v>
      </c>
      <c r="R43" s="10">
        <f t="shared" si="16"/>
        <v>0</v>
      </c>
      <c r="S43" s="10">
        <f t="shared" si="16"/>
        <v>0</v>
      </c>
    </row>
    <row r="44" spans="1:21" s="65" customFormat="1">
      <c r="A44" s="39" t="s">
        <v>38</v>
      </c>
      <c r="B44" s="10">
        <f t="shared" si="6"/>
        <v>26</v>
      </c>
      <c r="C44" s="10">
        <f t="shared" ref="C44:S44" si="17">C85+C122</f>
        <v>160</v>
      </c>
      <c r="D44" s="10">
        <f t="shared" si="17"/>
        <v>26</v>
      </c>
      <c r="E44" s="10">
        <f t="shared" si="17"/>
        <v>0</v>
      </c>
      <c r="F44" s="10">
        <f t="shared" si="17"/>
        <v>0</v>
      </c>
      <c r="G44" s="10">
        <f t="shared" si="17"/>
        <v>26</v>
      </c>
      <c r="H44" s="10">
        <f t="shared" si="17"/>
        <v>26</v>
      </c>
      <c r="I44" s="10">
        <f t="shared" si="17"/>
        <v>0</v>
      </c>
      <c r="J44" s="10">
        <f t="shared" si="17"/>
        <v>10</v>
      </c>
      <c r="K44" s="10">
        <f t="shared" si="17"/>
        <v>0</v>
      </c>
      <c r="L44" s="42">
        <f t="shared" si="17"/>
        <v>1216</v>
      </c>
      <c r="M44" s="10">
        <f t="shared" si="17"/>
        <v>2</v>
      </c>
      <c r="N44" s="10">
        <f t="shared" si="17"/>
        <v>6</v>
      </c>
      <c r="O44" s="10">
        <f t="shared" si="17"/>
        <v>9</v>
      </c>
      <c r="P44" s="10">
        <f t="shared" si="17"/>
        <v>9</v>
      </c>
      <c r="Q44" s="10">
        <f t="shared" si="17"/>
        <v>0</v>
      </c>
      <c r="R44" s="10">
        <f t="shared" si="17"/>
        <v>0</v>
      </c>
      <c r="S44" s="10">
        <f t="shared" si="17"/>
        <v>0</v>
      </c>
      <c r="T44" s="64"/>
      <c r="U44" s="64"/>
    </row>
    <row r="45" spans="1:21" s="12" customFormat="1">
      <c r="A45" s="39" t="s">
        <v>143</v>
      </c>
      <c r="B45" s="10">
        <f t="shared" si="6"/>
        <v>56</v>
      </c>
      <c r="C45" s="10">
        <f t="shared" ref="C45:S45" si="18">C86+C123</f>
        <v>593</v>
      </c>
      <c r="D45" s="10">
        <f t="shared" si="18"/>
        <v>56</v>
      </c>
      <c r="E45" s="10">
        <f t="shared" si="18"/>
        <v>0</v>
      </c>
      <c r="F45" s="10">
        <f t="shared" si="18"/>
        <v>0</v>
      </c>
      <c r="G45" s="10">
        <f t="shared" si="18"/>
        <v>56</v>
      </c>
      <c r="H45" s="10">
        <f t="shared" si="18"/>
        <v>56</v>
      </c>
      <c r="I45" s="10">
        <f t="shared" si="18"/>
        <v>0</v>
      </c>
      <c r="J45" s="10">
        <f t="shared" si="18"/>
        <v>56</v>
      </c>
      <c r="K45" s="10">
        <f t="shared" si="18"/>
        <v>0</v>
      </c>
      <c r="L45" s="42">
        <f t="shared" si="18"/>
        <v>2732</v>
      </c>
      <c r="M45" s="10">
        <f t="shared" si="18"/>
        <v>0</v>
      </c>
      <c r="N45" s="10">
        <f t="shared" si="18"/>
        <v>1</v>
      </c>
      <c r="O45" s="10">
        <f t="shared" si="18"/>
        <v>21</v>
      </c>
      <c r="P45" s="10">
        <f t="shared" si="18"/>
        <v>34</v>
      </c>
      <c r="Q45" s="10">
        <f t="shared" si="18"/>
        <v>0</v>
      </c>
      <c r="R45" s="10">
        <f t="shared" si="18"/>
        <v>0</v>
      </c>
      <c r="S45" s="10">
        <f t="shared" si="18"/>
        <v>0</v>
      </c>
    </row>
    <row r="46" spans="1:21" s="65" customFormat="1">
      <c r="A46" s="39" t="s">
        <v>39</v>
      </c>
      <c r="B46" s="10">
        <f t="shared" si="6"/>
        <v>31</v>
      </c>
      <c r="C46" s="10">
        <f t="shared" ref="C46:S46" si="19">C87+C124</f>
        <v>360</v>
      </c>
      <c r="D46" s="10">
        <f t="shared" si="19"/>
        <v>31</v>
      </c>
      <c r="E46" s="10">
        <f t="shared" si="19"/>
        <v>0</v>
      </c>
      <c r="F46" s="10">
        <f t="shared" si="19"/>
        <v>11</v>
      </c>
      <c r="G46" s="10">
        <f t="shared" si="19"/>
        <v>20</v>
      </c>
      <c r="H46" s="10">
        <f t="shared" si="19"/>
        <v>31</v>
      </c>
      <c r="I46" s="10">
        <f t="shared" si="19"/>
        <v>0</v>
      </c>
      <c r="J46" s="10">
        <f t="shared" si="19"/>
        <v>13</v>
      </c>
      <c r="K46" s="10">
        <f t="shared" si="19"/>
        <v>0</v>
      </c>
      <c r="L46" s="42">
        <f t="shared" si="19"/>
        <v>1357.57</v>
      </c>
      <c r="M46" s="10">
        <f t="shared" si="19"/>
        <v>0</v>
      </c>
      <c r="N46" s="10">
        <f t="shared" si="19"/>
        <v>6</v>
      </c>
      <c r="O46" s="10">
        <f t="shared" si="19"/>
        <v>11</v>
      </c>
      <c r="P46" s="10">
        <f t="shared" si="19"/>
        <v>14</v>
      </c>
      <c r="Q46" s="10">
        <f t="shared" si="19"/>
        <v>0</v>
      </c>
      <c r="R46" s="10">
        <f t="shared" si="19"/>
        <v>0</v>
      </c>
      <c r="S46" s="10">
        <f t="shared" si="19"/>
        <v>0</v>
      </c>
      <c r="T46" s="64"/>
      <c r="U46" s="64"/>
    </row>
    <row r="47" spans="1:21" s="65" customFormat="1">
      <c r="A47" s="39" t="s">
        <v>40</v>
      </c>
      <c r="B47" s="10">
        <f t="shared" si="6"/>
        <v>37</v>
      </c>
      <c r="C47" s="10">
        <f t="shared" ref="C47:S47" si="20">C88+C125</f>
        <v>365</v>
      </c>
      <c r="D47" s="10">
        <f t="shared" si="20"/>
        <v>37</v>
      </c>
      <c r="E47" s="10">
        <f t="shared" si="20"/>
        <v>0</v>
      </c>
      <c r="F47" s="10">
        <f t="shared" si="20"/>
        <v>0</v>
      </c>
      <c r="G47" s="10">
        <f t="shared" si="20"/>
        <v>37</v>
      </c>
      <c r="H47" s="10">
        <f t="shared" si="20"/>
        <v>37</v>
      </c>
      <c r="I47" s="10">
        <f t="shared" si="20"/>
        <v>0</v>
      </c>
      <c r="J47" s="10">
        <f t="shared" si="20"/>
        <v>0</v>
      </c>
      <c r="K47" s="10">
        <f t="shared" si="20"/>
        <v>0</v>
      </c>
      <c r="L47" s="42">
        <f t="shared" si="20"/>
        <v>1539</v>
      </c>
      <c r="M47" s="10">
        <f t="shared" si="20"/>
        <v>5</v>
      </c>
      <c r="N47" s="10">
        <f t="shared" si="20"/>
        <v>4</v>
      </c>
      <c r="O47" s="10">
        <f t="shared" si="20"/>
        <v>15</v>
      </c>
      <c r="P47" s="10">
        <f t="shared" si="20"/>
        <v>13</v>
      </c>
      <c r="Q47" s="10">
        <f t="shared" si="20"/>
        <v>0</v>
      </c>
      <c r="R47" s="10">
        <f t="shared" si="20"/>
        <v>0</v>
      </c>
      <c r="S47" s="10">
        <f t="shared" si="20"/>
        <v>0</v>
      </c>
      <c r="T47" s="64"/>
      <c r="U47" s="64"/>
    </row>
    <row r="48" spans="1:21" s="65" customFormat="1">
      <c r="A48" s="39" t="s">
        <v>41</v>
      </c>
      <c r="B48" s="10">
        <f t="shared" si="6"/>
        <v>43</v>
      </c>
      <c r="C48" s="10">
        <f t="shared" ref="C48:S48" si="21">C89+C126</f>
        <v>432</v>
      </c>
      <c r="D48" s="10">
        <f t="shared" si="21"/>
        <v>43</v>
      </c>
      <c r="E48" s="10">
        <f t="shared" si="21"/>
        <v>0</v>
      </c>
      <c r="F48" s="10">
        <f t="shared" si="21"/>
        <v>0</v>
      </c>
      <c r="G48" s="10">
        <f t="shared" si="21"/>
        <v>43</v>
      </c>
      <c r="H48" s="10">
        <f t="shared" si="21"/>
        <v>43</v>
      </c>
      <c r="I48" s="10">
        <f t="shared" si="21"/>
        <v>0</v>
      </c>
      <c r="J48" s="10">
        <f t="shared" si="21"/>
        <v>0</v>
      </c>
      <c r="K48" s="10">
        <f t="shared" si="21"/>
        <v>0</v>
      </c>
      <c r="L48" s="42">
        <f t="shared" si="21"/>
        <v>1927.35</v>
      </c>
      <c r="M48" s="10">
        <f t="shared" si="21"/>
        <v>0</v>
      </c>
      <c r="N48" s="10">
        <f t="shared" si="21"/>
        <v>7</v>
      </c>
      <c r="O48" s="10">
        <f t="shared" si="21"/>
        <v>9</v>
      </c>
      <c r="P48" s="10">
        <f t="shared" si="21"/>
        <v>27</v>
      </c>
      <c r="Q48" s="10">
        <f t="shared" si="21"/>
        <v>0</v>
      </c>
      <c r="R48" s="10">
        <f t="shared" si="21"/>
        <v>0</v>
      </c>
      <c r="S48" s="10">
        <f t="shared" si="21"/>
        <v>0</v>
      </c>
      <c r="T48" s="64"/>
      <c r="U48" s="64"/>
    </row>
    <row r="49" spans="1:21" s="65" customFormat="1">
      <c r="A49" s="39" t="s">
        <v>42</v>
      </c>
      <c r="B49" s="10">
        <f t="shared" si="6"/>
        <v>46</v>
      </c>
      <c r="C49" s="10">
        <f t="shared" ref="C49:S49" si="22">C90+C127</f>
        <v>503</v>
      </c>
      <c r="D49" s="10">
        <f t="shared" si="22"/>
        <v>46</v>
      </c>
      <c r="E49" s="10">
        <f t="shared" si="22"/>
        <v>0</v>
      </c>
      <c r="F49" s="10">
        <f t="shared" si="22"/>
        <v>1</v>
      </c>
      <c r="G49" s="10">
        <f t="shared" si="22"/>
        <v>45</v>
      </c>
      <c r="H49" s="10">
        <f t="shared" si="22"/>
        <v>46</v>
      </c>
      <c r="I49" s="10">
        <f t="shared" si="22"/>
        <v>0</v>
      </c>
      <c r="J49" s="10">
        <f t="shared" si="22"/>
        <v>0</v>
      </c>
      <c r="K49" s="10">
        <f t="shared" si="22"/>
        <v>0</v>
      </c>
      <c r="L49" s="42">
        <f t="shared" si="22"/>
        <v>2591</v>
      </c>
      <c r="M49" s="10">
        <f t="shared" si="22"/>
        <v>0</v>
      </c>
      <c r="N49" s="10">
        <f t="shared" si="22"/>
        <v>0</v>
      </c>
      <c r="O49" s="10">
        <f t="shared" si="22"/>
        <v>10</v>
      </c>
      <c r="P49" s="10">
        <f t="shared" si="22"/>
        <v>36</v>
      </c>
      <c r="Q49" s="10">
        <f t="shared" si="22"/>
        <v>0</v>
      </c>
      <c r="R49" s="10">
        <f t="shared" si="22"/>
        <v>0</v>
      </c>
      <c r="S49" s="10">
        <f t="shared" si="22"/>
        <v>0</v>
      </c>
      <c r="T49" s="64"/>
      <c r="U49" s="64"/>
    </row>
    <row r="50" spans="1:21" s="65" customFormat="1" ht="15" customHeight="1">
      <c r="A50" s="39" t="s">
        <v>43</v>
      </c>
      <c r="B50" s="10">
        <f t="shared" si="6"/>
        <v>20</v>
      </c>
      <c r="C50" s="10">
        <f t="shared" ref="C50:S50" si="23">C91+C128</f>
        <v>52</v>
      </c>
      <c r="D50" s="10">
        <f t="shared" si="23"/>
        <v>20</v>
      </c>
      <c r="E50" s="10">
        <f t="shared" si="23"/>
        <v>0</v>
      </c>
      <c r="F50" s="10">
        <f t="shared" si="23"/>
        <v>3</v>
      </c>
      <c r="G50" s="10">
        <f t="shared" si="23"/>
        <v>17</v>
      </c>
      <c r="H50" s="10">
        <f t="shared" si="23"/>
        <v>20</v>
      </c>
      <c r="I50" s="10">
        <f t="shared" si="23"/>
        <v>0</v>
      </c>
      <c r="J50" s="10">
        <f t="shared" si="23"/>
        <v>13</v>
      </c>
      <c r="K50" s="10">
        <f t="shared" si="23"/>
        <v>0</v>
      </c>
      <c r="L50" s="42">
        <f t="shared" si="23"/>
        <v>1004</v>
      </c>
      <c r="M50" s="10">
        <f t="shared" si="23"/>
        <v>0</v>
      </c>
      <c r="N50" s="10">
        <f t="shared" si="23"/>
        <v>0</v>
      </c>
      <c r="O50" s="10">
        <f t="shared" si="23"/>
        <v>10</v>
      </c>
      <c r="P50" s="10">
        <f t="shared" si="23"/>
        <v>10</v>
      </c>
      <c r="Q50" s="10">
        <f t="shared" si="23"/>
        <v>0</v>
      </c>
      <c r="R50" s="10">
        <f t="shared" si="23"/>
        <v>0</v>
      </c>
      <c r="S50" s="10">
        <f t="shared" si="23"/>
        <v>0</v>
      </c>
      <c r="T50" s="64"/>
      <c r="U50" s="64"/>
    </row>
    <row r="51" spans="1:21" s="12" customFormat="1">
      <c r="A51" s="39" t="s">
        <v>145</v>
      </c>
      <c r="B51" s="10">
        <f t="shared" si="6"/>
        <v>30</v>
      </c>
      <c r="C51" s="10">
        <f t="shared" si="6"/>
        <v>190</v>
      </c>
      <c r="D51" s="10">
        <f t="shared" si="6"/>
        <v>30</v>
      </c>
      <c r="E51" s="10">
        <f t="shared" si="6"/>
        <v>0</v>
      </c>
      <c r="F51" s="10">
        <f t="shared" si="6"/>
        <v>0</v>
      </c>
      <c r="G51" s="10">
        <f t="shared" si="6"/>
        <v>30</v>
      </c>
      <c r="H51" s="10">
        <f t="shared" si="6"/>
        <v>27</v>
      </c>
      <c r="I51" s="10">
        <f t="shared" si="6"/>
        <v>3</v>
      </c>
      <c r="J51" s="10">
        <f t="shared" si="6"/>
        <v>0</v>
      </c>
      <c r="K51" s="10">
        <f t="shared" si="6"/>
        <v>0</v>
      </c>
      <c r="L51" s="42">
        <f t="shared" si="6"/>
        <v>1984</v>
      </c>
      <c r="M51" s="10">
        <f t="shared" si="6"/>
        <v>0</v>
      </c>
      <c r="N51" s="10">
        <f t="shared" si="6"/>
        <v>0</v>
      </c>
      <c r="O51" s="10">
        <f t="shared" si="6"/>
        <v>9</v>
      </c>
      <c r="P51" s="10">
        <f t="shared" si="6"/>
        <v>21</v>
      </c>
      <c r="Q51" s="10">
        <f t="shared" si="6"/>
        <v>0</v>
      </c>
      <c r="R51" s="10">
        <f t="shared" ref="R51:S52" si="24">R92+R129</f>
        <v>0</v>
      </c>
      <c r="S51" s="10">
        <f t="shared" si="24"/>
        <v>0</v>
      </c>
    </row>
    <row r="52" spans="1:21" s="12" customFormat="1">
      <c r="A52" s="39" t="s">
        <v>144</v>
      </c>
      <c r="B52" s="10">
        <f t="shared" si="6"/>
        <v>39</v>
      </c>
      <c r="C52" s="10">
        <f t="shared" si="6"/>
        <v>589</v>
      </c>
      <c r="D52" s="10">
        <f t="shared" si="6"/>
        <v>38</v>
      </c>
      <c r="E52" s="10">
        <f t="shared" si="6"/>
        <v>1</v>
      </c>
      <c r="F52" s="10">
        <f t="shared" si="6"/>
        <v>2</v>
      </c>
      <c r="G52" s="10">
        <f t="shared" si="6"/>
        <v>37</v>
      </c>
      <c r="H52" s="10">
        <f t="shared" si="6"/>
        <v>38</v>
      </c>
      <c r="I52" s="10">
        <f t="shared" si="6"/>
        <v>1</v>
      </c>
      <c r="J52" s="10">
        <f t="shared" si="6"/>
        <v>39</v>
      </c>
      <c r="K52" s="10">
        <f t="shared" si="6"/>
        <v>0</v>
      </c>
      <c r="L52" s="42">
        <f t="shared" si="6"/>
        <v>2112.91</v>
      </c>
      <c r="M52" s="10">
        <f t="shared" si="6"/>
        <v>1</v>
      </c>
      <c r="N52" s="10">
        <f t="shared" si="6"/>
        <v>6</v>
      </c>
      <c r="O52" s="10">
        <f t="shared" si="6"/>
        <v>8</v>
      </c>
      <c r="P52" s="10">
        <f t="shared" si="6"/>
        <v>24</v>
      </c>
      <c r="Q52" s="10">
        <f t="shared" si="6"/>
        <v>0</v>
      </c>
      <c r="R52" s="10">
        <f t="shared" si="24"/>
        <v>0</v>
      </c>
      <c r="S52" s="10">
        <f t="shared" si="24"/>
        <v>0</v>
      </c>
    </row>
    <row r="53" spans="1:21" s="12" customFormat="1">
      <c r="A53" s="39" t="s">
        <v>146</v>
      </c>
      <c r="B53" s="10">
        <f t="shared" si="6"/>
        <v>20</v>
      </c>
      <c r="C53" s="10">
        <f t="shared" si="6"/>
        <v>250</v>
      </c>
      <c r="D53" s="10">
        <f t="shared" si="6"/>
        <v>20</v>
      </c>
      <c r="E53" s="10">
        <f t="shared" si="6"/>
        <v>0</v>
      </c>
      <c r="F53" s="10">
        <f t="shared" si="6"/>
        <v>7</v>
      </c>
      <c r="G53" s="10">
        <f t="shared" si="6"/>
        <v>13</v>
      </c>
      <c r="H53" s="10">
        <f t="shared" si="6"/>
        <v>20</v>
      </c>
      <c r="I53" s="10">
        <f t="shared" si="6"/>
        <v>0</v>
      </c>
      <c r="J53" s="10">
        <f t="shared" si="6"/>
        <v>11</v>
      </c>
      <c r="K53" s="10">
        <f t="shared" si="6"/>
        <v>3</v>
      </c>
      <c r="L53" s="42">
        <f t="shared" si="6"/>
        <v>1332</v>
      </c>
      <c r="M53" s="10">
        <f t="shared" si="6"/>
        <v>0</v>
      </c>
      <c r="N53" s="10">
        <f t="shared" si="6"/>
        <v>2</v>
      </c>
      <c r="O53" s="10">
        <f t="shared" si="6"/>
        <v>3</v>
      </c>
      <c r="P53" s="10">
        <f t="shared" ref="P53:S53" si="25">P94+P131</f>
        <v>15</v>
      </c>
      <c r="Q53" s="10">
        <f t="shared" si="25"/>
        <v>0</v>
      </c>
      <c r="R53" s="10">
        <f t="shared" si="25"/>
        <v>0</v>
      </c>
      <c r="S53" s="10">
        <f t="shared" si="25"/>
        <v>0</v>
      </c>
    </row>
    <row r="54" spans="1:21" s="65" customFormat="1">
      <c r="A54" s="39" t="s">
        <v>44</v>
      </c>
      <c r="B54" s="10">
        <f t="shared" si="6"/>
        <v>38</v>
      </c>
      <c r="C54" s="10">
        <f t="shared" ref="C54:S54" si="26">C95+C132</f>
        <v>360</v>
      </c>
      <c r="D54" s="10">
        <f t="shared" si="26"/>
        <v>38</v>
      </c>
      <c r="E54" s="10">
        <f t="shared" si="26"/>
        <v>0</v>
      </c>
      <c r="F54" s="10">
        <f t="shared" si="26"/>
        <v>0</v>
      </c>
      <c r="G54" s="10">
        <f t="shared" si="26"/>
        <v>38</v>
      </c>
      <c r="H54" s="10">
        <f t="shared" si="26"/>
        <v>38</v>
      </c>
      <c r="I54" s="10">
        <f t="shared" si="26"/>
        <v>0</v>
      </c>
      <c r="J54" s="10">
        <f t="shared" si="26"/>
        <v>1</v>
      </c>
      <c r="K54" s="10">
        <f t="shared" si="26"/>
        <v>0</v>
      </c>
      <c r="L54" s="42">
        <f t="shared" si="26"/>
        <v>1925</v>
      </c>
      <c r="M54" s="10">
        <f t="shared" si="26"/>
        <v>0</v>
      </c>
      <c r="N54" s="10">
        <f t="shared" si="26"/>
        <v>9</v>
      </c>
      <c r="O54" s="10">
        <f t="shared" si="26"/>
        <v>13</v>
      </c>
      <c r="P54" s="10">
        <f t="shared" si="26"/>
        <v>16</v>
      </c>
      <c r="Q54" s="10">
        <f t="shared" si="26"/>
        <v>0</v>
      </c>
      <c r="R54" s="10">
        <f t="shared" si="26"/>
        <v>0</v>
      </c>
      <c r="S54" s="10">
        <f t="shared" si="26"/>
        <v>0</v>
      </c>
      <c r="T54" s="64"/>
      <c r="U54" s="64"/>
    </row>
    <row r="55" spans="1:21" s="65" customFormat="1">
      <c r="A55" s="39" t="s">
        <v>45</v>
      </c>
      <c r="B55" s="10">
        <f t="shared" si="6"/>
        <v>52</v>
      </c>
      <c r="C55" s="10">
        <f t="shared" ref="C55:S55" si="27">C96+C133</f>
        <v>545</v>
      </c>
      <c r="D55" s="10">
        <f t="shared" si="27"/>
        <v>52</v>
      </c>
      <c r="E55" s="10">
        <f t="shared" si="27"/>
        <v>0</v>
      </c>
      <c r="F55" s="10">
        <f t="shared" si="27"/>
        <v>6</v>
      </c>
      <c r="G55" s="10">
        <f t="shared" si="27"/>
        <v>46</v>
      </c>
      <c r="H55" s="10">
        <f t="shared" si="27"/>
        <v>52</v>
      </c>
      <c r="I55" s="10">
        <f t="shared" si="27"/>
        <v>0</v>
      </c>
      <c r="J55" s="10">
        <f t="shared" si="27"/>
        <v>1</v>
      </c>
      <c r="K55" s="10">
        <f t="shared" si="27"/>
        <v>0</v>
      </c>
      <c r="L55" s="42">
        <f t="shared" si="27"/>
        <v>2502.4</v>
      </c>
      <c r="M55" s="10">
        <f t="shared" si="27"/>
        <v>0</v>
      </c>
      <c r="N55" s="10">
        <f t="shared" si="27"/>
        <v>8</v>
      </c>
      <c r="O55" s="10">
        <f t="shared" si="27"/>
        <v>22</v>
      </c>
      <c r="P55" s="10">
        <f t="shared" si="27"/>
        <v>22</v>
      </c>
      <c r="Q55" s="10">
        <f t="shared" si="27"/>
        <v>0</v>
      </c>
      <c r="R55" s="10">
        <f t="shared" si="27"/>
        <v>0</v>
      </c>
      <c r="S55" s="10">
        <f t="shared" si="27"/>
        <v>0</v>
      </c>
      <c r="T55" s="64"/>
      <c r="U55" s="64"/>
    </row>
    <row r="56" spans="1:21" s="12" customFormat="1">
      <c r="A56" s="39" t="s">
        <v>149</v>
      </c>
      <c r="B56" s="10">
        <f t="shared" si="6"/>
        <v>6</v>
      </c>
      <c r="C56" s="10">
        <f t="shared" ref="C56:S56" si="28">C97+C134</f>
        <v>103</v>
      </c>
      <c r="D56" s="10">
        <f t="shared" si="28"/>
        <v>6</v>
      </c>
      <c r="E56" s="10">
        <f t="shared" si="28"/>
        <v>0</v>
      </c>
      <c r="F56" s="10">
        <f t="shared" si="28"/>
        <v>0</v>
      </c>
      <c r="G56" s="10">
        <f t="shared" si="28"/>
        <v>6</v>
      </c>
      <c r="H56" s="10">
        <f t="shared" si="28"/>
        <v>6</v>
      </c>
      <c r="I56" s="10">
        <f t="shared" si="28"/>
        <v>0</v>
      </c>
      <c r="J56" s="10">
        <f t="shared" si="28"/>
        <v>5</v>
      </c>
      <c r="K56" s="10">
        <f t="shared" si="28"/>
        <v>1</v>
      </c>
      <c r="L56" s="42">
        <f t="shared" si="28"/>
        <v>409</v>
      </c>
      <c r="M56" s="10">
        <f t="shared" si="28"/>
        <v>0</v>
      </c>
      <c r="N56" s="10">
        <f t="shared" si="28"/>
        <v>0</v>
      </c>
      <c r="O56" s="10">
        <f t="shared" si="28"/>
        <v>0</v>
      </c>
      <c r="P56" s="10">
        <f t="shared" si="28"/>
        <v>6</v>
      </c>
      <c r="Q56" s="10">
        <f t="shared" si="28"/>
        <v>0</v>
      </c>
      <c r="R56" s="10">
        <f t="shared" si="28"/>
        <v>0</v>
      </c>
      <c r="S56" s="10">
        <f t="shared" si="28"/>
        <v>0</v>
      </c>
    </row>
    <row r="57" spans="1:21" s="65" customFormat="1">
      <c r="A57" s="39"/>
      <c r="B57" s="5"/>
      <c r="C57" s="5"/>
      <c r="D57" s="5"/>
      <c r="E57" s="5"/>
      <c r="F57" s="5"/>
      <c r="G57" s="5"/>
      <c r="H57" s="5"/>
      <c r="I57" s="5"/>
      <c r="J57" s="5"/>
      <c r="K57" s="5"/>
      <c r="L57" s="7"/>
      <c r="M57" s="5"/>
      <c r="N57" s="5"/>
      <c r="O57" s="5"/>
      <c r="P57" s="5"/>
      <c r="Q57" s="5"/>
      <c r="R57" s="5"/>
      <c r="S57" s="5"/>
      <c r="T57" s="64"/>
      <c r="U57" s="64"/>
    </row>
    <row r="58" spans="1:21" s="47" customFormat="1" ht="21">
      <c r="A58" s="53" t="s">
        <v>46</v>
      </c>
      <c r="B58" s="54">
        <f>SUM(B59:B61)</f>
        <v>186</v>
      </c>
      <c r="C58" s="54">
        <f t="shared" ref="C58:S58" si="29">SUM(C59:C61)</f>
        <v>3123</v>
      </c>
      <c r="D58" s="54">
        <f t="shared" si="29"/>
        <v>176</v>
      </c>
      <c r="E58" s="54">
        <f t="shared" si="29"/>
        <v>10</v>
      </c>
      <c r="F58" s="54">
        <f t="shared" si="29"/>
        <v>49</v>
      </c>
      <c r="G58" s="54">
        <f t="shared" si="29"/>
        <v>137</v>
      </c>
      <c r="H58" s="54">
        <f t="shared" si="29"/>
        <v>184</v>
      </c>
      <c r="I58" s="54">
        <f t="shared" si="29"/>
        <v>2</v>
      </c>
      <c r="J58" s="54">
        <f t="shared" si="29"/>
        <v>67</v>
      </c>
      <c r="K58" s="54">
        <f t="shared" si="29"/>
        <v>1</v>
      </c>
      <c r="L58" s="55">
        <f t="shared" si="29"/>
        <v>13335.4</v>
      </c>
      <c r="M58" s="54">
        <f t="shared" si="29"/>
        <v>6</v>
      </c>
      <c r="N58" s="54">
        <f t="shared" si="29"/>
        <v>5</v>
      </c>
      <c r="O58" s="54">
        <f t="shared" si="29"/>
        <v>31</v>
      </c>
      <c r="P58" s="54">
        <f t="shared" si="29"/>
        <v>144</v>
      </c>
      <c r="Q58" s="54">
        <f t="shared" si="29"/>
        <v>0</v>
      </c>
      <c r="R58" s="54">
        <f t="shared" si="29"/>
        <v>0</v>
      </c>
      <c r="S58" s="54">
        <f t="shared" si="29"/>
        <v>0</v>
      </c>
      <c r="T58" s="56"/>
      <c r="U58" s="56"/>
    </row>
    <row r="59" spans="1:21" s="12" customFormat="1">
      <c r="A59" s="44" t="s">
        <v>150</v>
      </c>
      <c r="B59" s="15">
        <v>161</v>
      </c>
      <c r="C59" s="15">
        <v>2746</v>
      </c>
      <c r="D59" s="15">
        <v>151</v>
      </c>
      <c r="E59" s="15">
        <v>10</v>
      </c>
      <c r="F59" s="15">
        <v>49</v>
      </c>
      <c r="G59" s="15">
        <v>112</v>
      </c>
      <c r="H59" s="15">
        <v>159</v>
      </c>
      <c r="I59" s="15">
        <v>2</v>
      </c>
      <c r="J59" s="15">
        <v>67</v>
      </c>
      <c r="K59" s="15">
        <v>1</v>
      </c>
      <c r="L59" s="7">
        <v>11622.4</v>
      </c>
      <c r="M59" s="15">
        <v>6</v>
      </c>
      <c r="N59" s="15">
        <v>5</v>
      </c>
      <c r="O59" s="15">
        <v>31</v>
      </c>
      <c r="P59" s="15">
        <v>119</v>
      </c>
      <c r="Q59" s="15">
        <v>0</v>
      </c>
      <c r="R59" s="15">
        <v>0</v>
      </c>
      <c r="S59" s="15">
        <v>0</v>
      </c>
    </row>
    <row r="60" spans="1:21">
      <c r="A60" s="11" t="s">
        <v>47</v>
      </c>
      <c r="B60" s="5">
        <v>25</v>
      </c>
      <c r="C60" s="5">
        <v>377</v>
      </c>
      <c r="D60" s="5">
        <v>25</v>
      </c>
      <c r="E60" s="5">
        <v>0</v>
      </c>
      <c r="F60" s="5">
        <v>0</v>
      </c>
      <c r="G60" s="5">
        <v>25</v>
      </c>
      <c r="H60" s="5">
        <v>25</v>
      </c>
      <c r="I60" s="5">
        <v>0</v>
      </c>
      <c r="J60" s="5">
        <v>0</v>
      </c>
      <c r="K60" s="5">
        <v>0</v>
      </c>
      <c r="L60" s="7">
        <v>1713</v>
      </c>
      <c r="M60" s="5">
        <v>0</v>
      </c>
      <c r="N60" s="5">
        <v>0</v>
      </c>
      <c r="O60" s="5">
        <v>0</v>
      </c>
      <c r="P60" s="5">
        <v>25</v>
      </c>
      <c r="Q60" s="5">
        <v>0</v>
      </c>
      <c r="R60" s="5">
        <v>0</v>
      </c>
      <c r="S60" s="5">
        <v>0</v>
      </c>
    </row>
    <row r="61" spans="1:21">
      <c r="A61" s="11"/>
      <c r="B61" s="17"/>
      <c r="C61" s="17"/>
      <c r="D61" s="18"/>
      <c r="E61" s="17"/>
      <c r="F61" s="17"/>
      <c r="G61" s="17"/>
      <c r="H61" s="17"/>
      <c r="I61" s="17"/>
      <c r="J61" s="17"/>
      <c r="K61" s="17"/>
      <c r="L61" s="19"/>
      <c r="M61" s="17"/>
      <c r="N61" s="17"/>
      <c r="O61" s="17"/>
      <c r="P61" s="17"/>
      <c r="Q61" s="17"/>
      <c r="R61" s="17"/>
      <c r="S61" s="17"/>
    </row>
    <row r="62" spans="1:21" s="47" customFormat="1" ht="21">
      <c r="A62" s="53" t="s">
        <v>48</v>
      </c>
      <c r="B62" s="54">
        <f>SUM(B63:B98)</f>
        <v>177</v>
      </c>
      <c r="C62" s="54">
        <f t="shared" ref="C62:R62" si="30">SUM(C63:C98)</f>
        <v>2614</v>
      </c>
      <c r="D62" s="54">
        <f t="shared" si="30"/>
        <v>175</v>
      </c>
      <c r="E62" s="54">
        <f t="shared" si="30"/>
        <v>2</v>
      </c>
      <c r="F62" s="54">
        <f t="shared" si="30"/>
        <v>33</v>
      </c>
      <c r="G62" s="54">
        <f t="shared" si="30"/>
        <v>144</v>
      </c>
      <c r="H62" s="54">
        <f t="shared" si="30"/>
        <v>172</v>
      </c>
      <c r="I62" s="54">
        <f t="shared" si="30"/>
        <v>5</v>
      </c>
      <c r="J62" s="54">
        <f t="shared" si="30"/>
        <v>69</v>
      </c>
      <c r="K62" s="54">
        <f t="shared" si="30"/>
        <v>0</v>
      </c>
      <c r="L62" s="55">
        <f t="shared" si="30"/>
        <v>12476.049999999997</v>
      </c>
      <c r="M62" s="54">
        <f t="shared" si="30"/>
        <v>1</v>
      </c>
      <c r="N62" s="54">
        <f t="shared" si="30"/>
        <v>13</v>
      </c>
      <c r="O62" s="54">
        <f t="shared" si="30"/>
        <v>21</v>
      </c>
      <c r="P62" s="54">
        <f t="shared" si="30"/>
        <v>139</v>
      </c>
      <c r="Q62" s="54">
        <f t="shared" si="30"/>
        <v>3</v>
      </c>
      <c r="R62" s="54">
        <f t="shared" si="30"/>
        <v>0</v>
      </c>
      <c r="S62" s="54">
        <f>SUM(S63:S98)</f>
        <v>0</v>
      </c>
    </row>
    <row r="63" spans="1:21" s="12" customFormat="1">
      <c r="A63" s="44" t="s">
        <v>131</v>
      </c>
      <c r="B63" s="15">
        <v>3</v>
      </c>
      <c r="C63" s="15">
        <v>50</v>
      </c>
      <c r="D63" s="15">
        <v>3</v>
      </c>
      <c r="E63" s="15">
        <v>0</v>
      </c>
      <c r="F63" s="15">
        <v>0</v>
      </c>
      <c r="G63" s="15">
        <v>3</v>
      </c>
      <c r="H63" s="15">
        <v>3</v>
      </c>
      <c r="I63" s="15">
        <v>0</v>
      </c>
      <c r="J63" s="15">
        <v>0</v>
      </c>
      <c r="K63" s="15">
        <v>0</v>
      </c>
      <c r="L63" s="7">
        <v>317</v>
      </c>
      <c r="M63" s="15">
        <v>0</v>
      </c>
      <c r="N63" s="15">
        <v>0</v>
      </c>
      <c r="O63" s="15">
        <v>0</v>
      </c>
      <c r="P63" s="15">
        <v>3</v>
      </c>
      <c r="Q63" s="15">
        <v>0</v>
      </c>
      <c r="R63" s="15">
        <v>0</v>
      </c>
      <c r="S63" s="15">
        <v>0</v>
      </c>
    </row>
    <row r="64" spans="1:21" s="12" customFormat="1">
      <c r="A64" s="44" t="s">
        <v>132</v>
      </c>
      <c r="B64" s="15">
        <v>4</v>
      </c>
      <c r="C64" s="15">
        <v>73</v>
      </c>
      <c r="D64" s="15">
        <v>4</v>
      </c>
      <c r="E64" s="15">
        <v>0</v>
      </c>
      <c r="F64" s="15">
        <v>1</v>
      </c>
      <c r="G64" s="15">
        <v>3</v>
      </c>
      <c r="H64" s="15">
        <v>4</v>
      </c>
      <c r="I64" s="15">
        <v>0</v>
      </c>
      <c r="J64" s="15">
        <v>1</v>
      </c>
      <c r="K64" s="15">
        <v>0</v>
      </c>
      <c r="L64" s="7">
        <v>345.6</v>
      </c>
      <c r="M64" s="15">
        <v>0</v>
      </c>
      <c r="N64" s="15">
        <v>0</v>
      </c>
      <c r="O64" s="15">
        <v>1</v>
      </c>
      <c r="P64" s="15">
        <v>3</v>
      </c>
      <c r="Q64" s="15">
        <v>0</v>
      </c>
      <c r="R64" s="15">
        <v>0</v>
      </c>
      <c r="S64" s="15">
        <v>0</v>
      </c>
    </row>
    <row r="65" spans="1:19" s="1" customFormat="1" ht="15" customHeight="1">
      <c r="A65" s="11" t="s">
        <v>31</v>
      </c>
      <c r="B65" s="5">
        <v>5</v>
      </c>
      <c r="C65" s="5">
        <v>69</v>
      </c>
      <c r="D65" s="5">
        <v>5</v>
      </c>
      <c r="E65" s="5">
        <v>0</v>
      </c>
      <c r="F65" s="5">
        <v>1</v>
      </c>
      <c r="G65" s="5">
        <v>4</v>
      </c>
      <c r="H65" s="5">
        <v>5</v>
      </c>
      <c r="I65" s="5">
        <v>0</v>
      </c>
      <c r="J65" s="5">
        <v>3</v>
      </c>
      <c r="K65" s="5">
        <v>0</v>
      </c>
      <c r="L65" s="7">
        <v>334.8</v>
      </c>
      <c r="M65" s="5">
        <v>0</v>
      </c>
      <c r="N65" s="5">
        <v>0</v>
      </c>
      <c r="O65" s="5">
        <v>0</v>
      </c>
      <c r="P65" s="5">
        <v>5</v>
      </c>
      <c r="Q65" s="5">
        <v>0</v>
      </c>
      <c r="R65" s="5">
        <v>0</v>
      </c>
      <c r="S65" s="5">
        <v>0</v>
      </c>
    </row>
    <row r="66" spans="1:19" s="12" customFormat="1" ht="15" customHeight="1">
      <c r="A66" s="44" t="s">
        <v>133</v>
      </c>
      <c r="B66" s="5">
        <v>11</v>
      </c>
      <c r="C66" s="5">
        <v>149</v>
      </c>
      <c r="D66" s="5">
        <v>11</v>
      </c>
      <c r="E66" s="5">
        <v>0</v>
      </c>
      <c r="F66" s="5">
        <v>0</v>
      </c>
      <c r="G66" s="5">
        <v>11</v>
      </c>
      <c r="H66" s="5">
        <v>11</v>
      </c>
      <c r="I66" s="5">
        <v>0</v>
      </c>
      <c r="J66" s="5">
        <v>11</v>
      </c>
      <c r="K66" s="5">
        <v>0</v>
      </c>
      <c r="L66" s="7">
        <v>669.2</v>
      </c>
      <c r="M66" s="5">
        <v>0</v>
      </c>
      <c r="N66" s="5">
        <v>5</v>
      </c>
      <c r="O66" s="5">
        <v>0</v>
      </c>
      <c r="P66" s="5">
        <v>6</v>
      </c>
      <c r="Q66" s="5">
        <v>0</v>
      </c>
      <c r="R66" s="5">
        <v>0</v>
      </c>
      <c r="S66" s="5">
        <v>0</v>
      </c>
    </row>
    <row r="67" spans="1:19" s="12" customFormat="1" ht="15" customHeight="1">
      <c r="A67" s="44" t="s">
        <v>135</v>
      </c>
      <c r="B67" s="13">
        <v>5</v>
      </c>
      <c r="C67" s="13">
        <v>40</v>
      </c>
      <c r="D67" s="40">
        <v>5</v>
      </c>
      <c r="E67" s="13">
        <v>0</v>
      </c>
      <c r="F67" s="13">
        <v>1</v>
      </c>
      <c r="G67" s="13">
        <v>4</v>
      </c>
      <c r="H67" s="13">
        <v>5</v>
      </c>
      <c r="I67" s="13">
        <v>0</v>
      </c>
      <c r="J67" s="13">
        <v>1</v>
      </c>
      <c r="K67" s="13">
        <v>0</v>
      </c>
      <c r="L67" s="7">
        <v>299</v>
      </c>
      <c r="M67" s="15">
        <v>0</v>
      </c>
      <c r="N67" s="15">
        <v>0</v>
      </c>
      <c r="O67" s="15">
        <v>2</v>
      </c>
      <c r="P67" s="15">
        <v>3</v>
      </c>
      <c r="Q67" s="15">
        <v>0</v>
      </c>
      <c r="R67" s="15">
        <v>0</v>
      </c>
      <c r="S67" s="15">
        <v>0</v>
      </c>
    </row>
    <row r="68" spans="1:19" s="12" customFormat="1" ht="15" customHeight="1">
      <c r="A68" s="44" t="s">
        <v>134</v>
      </c>
      <c r="B68" s="15">
        <v>3</v>
      </c>
      <c r="C68" s="15">
        <v>28</v>
      </c>
      <c r="D68" s="15">
        <v>3</v>
      </c>
      <c r="E68" s="15">
        <v>0</v>
      </c>
      <c r="F68" s="15">
        <v>3</v>
      </c>
      <c r="G68" s="15">
        <v>0</v>
      </c>
      <c r="H68" s="15">
        <v>3</v>
      </c>
      <c r="I68" s="15">
        <v>0</v>
      </c>
      <c r="J68" s="15">
        <v>3</v>
      </c>
      <c r="K68" s="15">
        <v>0</v>
      </c>
      <c r="L68" s="7">
        <v>108</v>
      </c>
      <c r="M68" s="15">
        <v>0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</row>
    <row r="69" spans="1:19" s="12" customFormat="1" ht="15" customHeight="1">
      <c r="A69" s="44" t="s">
        <v>151</v>
      </c>
      <c r="B69" s="15">
        <v>5</v>
      </c>
      <c r="C69" s="15">
        <v>66</v>
      </c>
      <c r="D69" s="15">
        <v>5</v>
      </c>
      <c r="E69" s="15">
        <v>0</v>
      </c>
      <c r="F69" s="15">
        <v>0</v>
      </c>
      <c r="G69" s="15">
        <v>5</v>
      </c>
      <c r="H69" s="15">
        <v>5</v>
      </c>
      <c r="I69" s="15">
        <v>0</v>
      </c>
      <c r="J69" s="15">
        <v>1</v>
      </c>
      <c r="K69" s="15">
        <v>0</v>
      </c>
      <c r="L69" s="7">
        <v>258</v>
      </c>
      <c r="M69" s="15">
        <v>0</v>
      </c>
      <c r="N69" s="15">
        <v>0</v>
      </c>
      <c r="O69" s="15">
        <v>0</v>
      </c>
      <c r="P69" s="15">
        <v>5</v>
      </c>
      <c r="Q69" s="15">
        <v>0</v>
      </c>
      <c r="R69" s="15">
        <v>0</v>
      </c>
      <c r="S69" s="15">
        <v>0</v>
      </c>
    </row>
    <row r="70" spans="1:19" s="12" customFormat="1" ht="15" customHeight="1">
      <c r="A70" s="44" t="s">
        <v>148</v>
      </c>
      <c r="B70" s="41">
        <v>6</v>
      </c>
      <c r="C70" s="41">
        <v>80</v>
      </c>
      <c r="D70" s="41">
        <v>5</v>
      </c>
      <c r="E70" s="41">
        <v>1</v>
      </c>
      <c r="F70" s="41">
        <v>2</v>
      </c>
      <c r="G70" s="41">
        <v>4</v>
      </c>
      <c r="H70" s="41">
        <v>5</v>
      </c>
      <c r="I70" s="41">
        <v>1</v>
      </c>
      <c r="J70" s="41">
        <v>0</v>
      </c>
      <c r="K70" s="41">
        <v>0</v>
      </c>
      <c r="L70" s="42">
        <v>588.1</v>
      </c>
      <c r="M70" s="41">
        <v>0</v>
      </c>
      <c r="N70" s="41">
        <v>0</v>
      </c>
      <c r="O70" s="41">
        <v>2</v>
      </c>
      <c r="P70" s="41">
        <v>4</v>
      </c>
      <c r="Q70" s="41">
        <v>0</v>
      </c>
      <c r="R70" s="41">
        <v>0</v>
      </c>
      <c r="S70" s="41">
        <v>0</v>
      </c>
    </row>
    <row r="71" spans="1:19" s="12" customFormat="1" ht="15" customHeight="1">
      <c r="A71" s="44" t="s">
        <v>136</v>
      </c>
      <c r="B71" s="15">
        <v>5</v>
      </c>
      <c r="C71" s="15">
        <v>102</v>
      </c>
      <c r="D71" s="15">
        <v>5</v>
      </c>
      <c r="E71" s="15">
        <v>0</v>
      </c>
      <c r="F71" s="15">
        <v>0</v>
      </c>
      <c r="G71" s="15">
        <v>5</v>
      </c>
      <c r="H71" s="15">
        <v>5</v>
      </c>
      <c r="I71" s="15">
        <v>0</v>
      </c>
      <c r="J71" s="15">
        <v>0</v>
      </c>
      <c r="K71" s="15">
        <v>0</v>
      </c>
      <c r="L71" s="7">
        <v>416.2</v>
      </c>
      <c r="M71" s="15">
        <v>0</v>
      </c>
      <c r="N71" s="15">
        <v>0</v>
      </c>
      <c r="O71" s="15">
        <v>1</v>
      </c>
      <c r="P71" s="15">
        <v>4</v>
      </c>
      <c r="Q71" s="15">
        <v>0</v>
      </c>
      <c r="R71" s="15">
        <v>0</v>
      </c>
      <c r="S71" s="15">
        <v>0</v>
      </c>
    </row>
    <row r="72" spans="1:19" s="12" customFormat="1" ht="15" customHeight="1">
      <c r="A72" s="44" t="s">
        <v>147</v>
      </c>
      <c r="B72" s="41">
        <v>8</v>
      </c>
      <c r="C72" s="41">
        <v>106</v>
      </c>
      <c r="D72" s="41">
        <v>8</v>
      </c>
      <c r="E72" s="41">
        <v>0</v>
      </c>
      <c r="F72" s="41">
        <v>0</v>
      </c>
      <c r="G72" s="41">
        <v>8</v>
      </c>
      <c r="H72" s="41">
        <v>8</v>
      </c>
      <c r="I72" s="41">
        <v>0</v>
      </c>
      <c r="J72" s="41">
        <v>8</v>
      </c>
      <c r="K72" s="41">
        <v>0</v>
      </c>
      <c r="L72" s="42">
        <v>456</v>
      </c>
      <c r="M72" s="41">
        <v>0</v>
      </c>
      <c r="N72" s="41">
        <v>0</v>
      </c>
      <c r="O72" s="41">
        <v>1</v>
      </c>
      <c r="P72" s="41">
        <v>7</v>
      </c>
      <c r="Q72" s="41">
        <v>0</v>
      </c>
      <c r="R72" s="41">
        <v>0</v>
      </c>
      <c r="S72" s="41">
        <v>0</v>
      </c>
    </row>
    <row r="73" spans="1:19" s="12" customFormat="1" ht="15" customHeight="1">
      <c r="A73" s="44" t="s">
        <v>137</v>
      </c>
      <c r="B73" s="15">
        <v>3</v>
      </c>
      <c r="C73" s="15">
        <v>0</v>
      </c>
      <c r="D73" s="15">
        <v>3</v>
      </c>
      <c r="E73" s="15">
        <v>0</v>
      </c>
      <c r="F73" s="15">
        <v>0</v>
      </c>
      <c r="G73" s="15">
        <v>3</v>
      </c>
      <c r="H73" s="15">
        <v>3</v>
      </c>
      <c r="I73" s="15">
        <v>0</v>
      </c>
      <c r="J73" s="15">
        <v>0</v>
      </c>
      <c r="K73" s="15">
        <v>0</v>
      </c>
      <c r="L73" s="7">
        <v>84</v>
      </c>
      <c r="M73" s="15">
        <v>0</v>
      </c>
      <c r="N73" s="15">
        <v>0</v>
      </c>
      <c r="O73" s="15">
        <v>0</v>
      </c>
      <c r="P73" s="15">
        <v>3</v>
      </c>
      <c r="Q73" s="15">
        <v>0</v>
      </c>
      <c r="R73" s="15">
        <v>0</v>
      </c>
      <c r="S73" s="15">
        <v>0</v>
      </c>
    </row>
    <row r="74" spans="1:19" s="2" customFormat="1" ht="15" customHeight="1">
      <c r="A74" s="11" t="s">
        <v>32</v>
      </c>
      <c r="B74" s="5">
        <v>3</v>
      </c>
      <c r="C74" s="5">
        <v>52</v>
      </c>
      <c r="D74" s="10">
        <v>3</v>
      </c>
      <c r="E74" s="5">
        <v>0</v>
      </c>
      <c r="F74" s="5">
        <v>0</v>
      </c>
      <c r="G74" s="5">
        <v>3</v>
      </c>
      <c r="H74" s="5">
        <v>3</v>
      </c>
      <c r="I74" s="5">
        <v>0</v>
      </c>
      <c r="J74" s="5">
        <v>0</v>
      </c>
      <c r="K74" s="5">
        <v>0</v>
      </c>
      <c r="L74" s="7">
        <v>181.5</v>
      </c>
      <c r="M74" s="5">
        <v>0</v>
      </c>
      <c r="N74" s="5">
        <v>0</v>
      </c>
      <c r="O74" s="5">
        <v>0</v>
      </c>
      <c r="P74" s="5">
        <v>3</v>
      </c>
      <c r="Q74" s="5">
        <v>0</v>
      </c>
      <c r="R74" s="5">
        <v>0</v>
      </c>
      <c r="S74" s="5">
        <v>0</v>
      </c>
    </row>
    <row r="75" spans="1:19" s="2" customFormat="1" ht="15" customHeight="1">
      <c r="A75" s="11" t="s">
        <v>33</v>
      </c>
      <c r="B75" s="5">
        <v>7</v>
      </c>
      <c r="C75" s="5">
        <v>127</v>
      </c>
      <c r="D75" s="10">
        <v>7</v>
      </c>
      <c r="E75" s="5">
        <v>0</v>
      </c>
      <c r="F75" s="5">
        <v>5</v>
      </c>
      <c r="G75" s="5">
        <v>2</v>
      </c>
      <c r="H75" s="5">
        <v>7</v>
      </c>
      <c r="I75" s="5">
        <v>0</v>
      </c>
      <c r="J75" s="5">
        <v>6</v>
      </c>
      <c r="K75" s="5"/>
      <c r="L75" s="7">
        <v>505.5</v>
      </c>
      <c r="M75" s="5">
        <v>0</v>
      </c>
      <c r="N75" s="5">
        <v>0</v>
      </c>
      <c r="O75" s="5">
        <v>2</v>
      </c>
      <c r="P75" s="5">
        <v>5</v>
      </c>
      <c r="Q75" s="5">
        <v>0</v>
      </c>
      <c r="R75" s="5">
        <v>0</v>
      </c>
      <c r="S75" s="5">
        <v>0</v>
      </c>
    </row>
    <row r="76" spans="1:19" s="12" customFormat="1" ht="15" customHeight="1">
      <c r="A76" s="44" t="s">
        <v>138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7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</row>
    <row r="77" spans="1:19" s="2" customFormat="1" ht="15" customHeight="1">
      <c r="A77" s="11" t="s">
        <v>34</v>
      </c>
      <c r="B77" s="5">
        <v>8</v>
      </c>
      <c r="C77" s="5">
        <v>100</v>
      </c>
      <c r="D77" s="5">
        <v>8</v>
      </c>
      <c r="E77" s="5">
        <v>0</v>
      </c>
      <c r="F77" s="5">
        <v>0</v>
      </c>
      <c r="G77" s="5">
        <v>8</v>
      </c>
      <c r="H77" s="5">
        <v>8</v>
      </c>
      <c r="I77" s="5">
        <v>0</v>
      </c>
      <c r="J77" s="5">
        <v>1</v>
      </c>
      <c r="K77" s="5">
        <v>0</v>
      </c>
      <c r="L77" s="7">
        <v>459.4</v>
      </c>
      <c r="M77" s="5">
        <v>0</v>
      </c>
      <c r="N77" s="5">
        <v>1</v>
      </c>
      <c r="O77" s="5">
        <v>1</v>
      </c>
      <c r="P77" s="5">
        <v>6</v>
      </c>
      <c r="Q77" s="5">
        <v>0</v>
      </c>
      <c r="R77" s="5">
        <v>0</v>
      </c>
      <c r="S77" s="5">
        <v>0</v>
      </c>
    </row>
    <row r="78" spans="1:19" s="2" customFormat="1" ht="15" customHeight="1">
      <c r="A78" s="11" t="s">
        <v>35</v>
      </c>
      <c r="B78" s="5">
        <v>6</v>
      </c>
      <c r="C78" s="5">
        <v>78</v>
      </c>
      <c r="D78" s="10">
        <v>6</v>
      </c>
      <c r="E78" s="5">
        <v>0</v>
      </c>
      <c r="F78" s="5">
        <v>1</v>
      </c>
      <c r="G78" s="5">
        <v>5</v>
      </c>
      <c r="H78" s="5">
        <v>6</v>
      </c>
      <c r="I78" s="5">
        <v>0</v>
      </c>
      <c r="J78" s="10">
        <v>1</v>
      </c>
      <c r="K78" s="5">
        <v>0</v>
      </c>
      <c r="L78" s="7">
        <v>307</v>
      </c>
      <c r="M78" s="5">
        <v>1</v>
      </c>
      <c r="N78" s="5">
        <v>0</v>
      </c>
      <c r="O78" s="5">
        <v>1</v>
      </c>
      <c r="P78" s="5">
        <v>4</v>
      </c>
      <c r="Q78" s="5">
        <v>0</v>
      </c>
      <c r="R78" s="5">
        <v>0</v>
      </c>
      <c r="S78" s="5">
        <v>0</v>
      </c>
    </row>
    <row r="79" spans="1:19" s="2" customFormat="1" ht="15" customHeight="1">
      <c r="A79" s="11" t="s">
        <v>36</v>
      </c>
      <c r="B79" s="5">
        <v>7</v>
      </c>
      <c r="C79" s="5">
        <v>70</v>
      </c>
      <c r="D79" s="5">
        <v>7</v>
      </c>
      <c r="E79" s="5">
        <v>0</v>
      </c>
      <c r="F79" s="5">
        <v>1</v>
      </c>
      <c r="G79" s="5">
        <v>6</v>
      </c>
      <c r="H79" s="5">
        <v>7</v>
      </c>
      <c r="I79" s="5">
        <v>0</v>
      </c>
      <c r="J79" s="5">
        <v>3</v>
      </c>
      <c r="K79" s="5">
        <v>0</v>
      </c>
      <c r="L79" s="7">
        <v>463.98</v>
      </c>
      <c r="M79" s="5">
        <v>0</v>
      </c>
      <c r="N79" s="5">
        <v>0</v>
      </c>
      <c r="O79" s="5">
        <v>0</v>
      </c>
      <c r="P79" s="5">
        <v>7</v>
      </c>
      <c r="Q79" s="5">
        <v>0</v>
      </c>
      <c r="R79" s="5">
        <v>0</v>
      </c>
      <c r="S79" s="5">
        <v>0</v>
      </c>
    </row>
    <row r="80" spans="1:19" s="2" customFormat="1" ht="15" customHeight="1">
      <c r="A80" s="11" t="s">
        <v>37</v>
      </c>
      <c r="B80" s="5">
        <v>4</v>
      </c>
      <c r="C80" s="5">
        <v>77</v>
      </c>
      <c r="D80" s="10">
        <v>4</v>
      </c>
      <c r="E80" s="5">
        <v>0</v>
      </c>
      <c r="F80" s="5">
        <v>1</v>
      </c>
      <c r="G80" s="5">
        <v>3</v>
      </c>
      <c r="H80" s="5">
        <v>4</v>
      </c>
      <c r="I80" s="5">
        <v>0</v>
      </c>
      <c r="J80" s="5">
        <v>2</v>
      </c>
      <c r="K80" s="5">
        <v>0</v>
      </c>
      <c r="L80" s="7">
        <v>163.30000000000001</v>
      </c>
      <c r="M80" s="5">
        <v>0</v>
      </c>
      <c r="N80" s="5">
        <v>1</v>
      </c>
      <c r="O80" s="5">
        <v>0</v>
      </c>
      <c r="P80" s="5">
        <v>3</v>
      </c>
      <c r="Q80" s="5">
        <v>0</v>
      </c>
      <c r="R80" s="5">
        <v>0</v>
      </c>
      <c r="S80" s="5">
        <v>0</v>
      </c>
    </row>
    <row r="81" spans="1:20" s="12" customFormat="1" ht="15" customHeight="1">
      <c r="A81" s="44" t="s">
        <v>139</v>
      </c>
      <c r="B81" s="15">
        <v>5</v>
      </c>
      <c r="C81" s="15">
        <v>74</v>
      </c>
      <c r="D81" s="15">
        <v>5</v>
      </c>
      <c r="E81" s="15">
        <v>0</v>
      </c>
      <c r="F81" s="15">
        <v>0</v>
      </c>
      <c r="G81" s="15">
        <v>5</v>
      </c>
      <c r="H81" s="15">
        <v>5</v>
      </c>
      <c r="I81" s="15">
        <v>0</v>
      </c>
      <c r="J81" s="15">
        <v>0</v>
      </c>
      <c r="K81" s="15">
        <v>0</v>
      </c>
      <c r="L81" s="7">
        <v>446</v>
      </c>
      <c r="M81" s="15">
        <v>0</v>
      </c>
      <c r="N81" s="15">
        <v>0</v>
      </c>
      <c r="O81" s="15">
        <v>2</v>
      </c>
      <c r="P81" s="15">
        <v>0</v>
      </c>
      <c r="Q81" s="15">
        <v>3</v>
      </c>
      <c r="R81" s="15">
        <v>0</v>
      </c>
      <c r="S81" s="15">
        <v>0</v>
      </c>
    </row>
    <row r="82" spans="1:20" s="12" customFormat="1" ht="15" customHeight="1">
      <c r="A82" s="44" t="s">
        <v>140</v>
      </c>
      <c r="B82" s="15">
        <v>5</v>
      </c>
      <c r="C82" s="15">
        <v>108</v>
      </c>
      <c r="D82" s="15">
        <v>5</v>
      </c>
      <c r="E82" s="15">
        <v>0</v>
      </c>
      <c r="F82" s="15">
        <v>1</v>
      </c>
      <c r="G82" s="15">
        <v>4</v>
      </c>
      <c r="H82" s="15">
        <v>5</v>
      </c>
      <c r="I82" s="15">
        <v>0</v>
      </c>
      <c r="J82" s="15">
        <v>0</v>
      </c>
      <c r="K82" s="15">
        <v>0</v>
      </c>
      <c r="L82" s="7">
        <v>315.57</v>
      </c>
      <c r="M82" s="15">
        <v>0</v>
      </c>
      <c r="N82" s="15">
        <v>0</v>
      </c>
      <c r="O82" s="15">
        <v>1</v>
      </c>
      <c r="P82" s="15">
        <v>4</v>
      </c>
      <c r="Q82" s="15">
        <v>0</v>
      </c>
      <c r="R82" s="15">
        <v>0</v>
      </c>
      <c r="S82" s="15">
        <v>0</v>
      </c>
      <c r="T82" s="14"/>
    </row>
    <row r="83" spans="1:20" s="12" customFormat="1" ht="15" customHeight="1">
      <c r="A83" s="44" t="s">
        <v>141</v>
      </c>
      <c r="B83" s="57">
        <v>7</v>
      </c>
      <c r="C83" s="57">
        <v>130</v>
      </c>
      <c r="D83" s="57">
        <v>7</v>
      </c>
      <c r="E83" s="57">
        <v>0</v>
      </c>
      <c r="F83" s="57">
        <v>7</v>
      </c>
      <c r="G83" s="57">
        <v>0</v>
      </c>
      <c r="H83" s="57">
        <v>7</v>
      </c>
      <c r="I83" s="57">
        <v>0</v>
      </c>
      <c r="J83" s="57">
        <v>0</v>
      </c>
      <c r="K83" s="57">
        <v>0</v>
      </c>
      <c r="L83" s="58">
        <v>613</v>
      </c>
      <c r="M83" s="57">
        <v>0</v>
      </c>
      <c r="N83" s="57">
        <v>2</v>
      </c>
      <c r="O83" s="57">
        <v>1</v>
      </c>
      <c r="P83" s="57">
        <v>4</v>
      </c>
      <c r="Q83" s="5">
        <v>0</v>
      </c>
      <c r="R83" s="5">
        <v>0</v>
      </c>
      <c r="S83" s="5">
        <v>0</v>
      </c>
    </row>
    <row r="84" spans="1:20" s="12" customFormat="1" ht="15" customHeight="1">
      <c r="A84" s="44" t="s">
        <v>142</v>
      </c>
      <c r="B84" s="15">
        <v>4</v>
      </c>
      <c r="C84" s="15">
        <v>18</v>
      </c>
      <c r="D84" s="15">
        <v>4</v>
      </c>
      <c r="E84" s="15">
        <v>0</v>
      </c>
      <c r="F84" s="15">
        <v>0</v>
      </c>
      <c r="G84" s="15">
        <v>4</v>
      </c>
      <c r="H84" s="15">
        <v>4</v>
      </c>
      <c r="I84" s="15">
        <v>0</v>
      </c>
      <c r="J84" s="15">
        <v>0</v>
      </c>
      <c r="K84" s="15">
        <v>0</v>
      </c>
      <c r="L84" s="7">
        <v>255</v>
      </c>
      <c r="M84" s="15">
        <v>0</v>
      </c>
      <c r="N84" s="15">
        <v>0</v>
      </c>
      <c r="O84" s="15">
        <v>1</v>
      </c>
      <c r="P84" s="15">
        <v>3</v>
      </c>
      <c r="Q84" s="15">
        <v>0</v>
      </c>
      <c r="R84" s="15">
        <v>0</v>
      </c>
      <c r="S84" s="15">
        <v>0</v>
      </c>
    </row>
    <row r="85" spans="1:20" s="2" customFormat="1" ht="15" customHeight="1">
      <c r="A85" s="11" t="s">
        <v>38</v>
      </c>
      <c r="B85" s="5">
        <v>5</v>
      </c>
      <c r="C85" s="5">
        <v>48</v>
      </c>
      <c r="D85" s="10">
        <v>5</v>
      </c>
      <c r="E85" s="5">
        <v>0</v>
      </c>
      <c r="F85" s="5">
        <v>0</v>
      </c>
      <c r="G85" s="5">
        <v>5</v>
      </c>
      <c r="H85" s="5">
        <v>5</v>
      </c>
      <c r="I85" s="5">
        <v>0</v>
      </c>
      <c r="J85" s="5">
        <v>2</v>
      </c>
      <c r="K85" s="5">
        <v>0</v>
      </c>
      <c r="L85" s="7">
        <v>258</v>
      </c>
      <c r="M85" s="5">
        <v>0</v>
      </c>
      <c r="N85" s="5">
        <v>0</v>
      </c>
      <c r="O85" s="5">
        <v>1</v>
      </c>
      <c r="P85" s="5">
        <v>4</v>
      </c>
      <c r="Q85" s="5">
        <v>0</v>
      </c>
      <c r="R85" s="5">
        <v>0</v>
      </c>
      <c r="S85" s="5">
        <v>0</v>
      </c>
    </row>
    <row r="86" spans="1:20" s="12" customFormat="1" ht="15" customHeight="1">
      <c r="A86" s="44" t="s">
        <v>143</v>
      </c>
      <c r="B86" s="15">
        <v>8</v>
      </c>
      <c r="C86" s="15">
        <v>154</v>
      </c>
      <c r="D86" s="15">
        <v>8</v>
      </c>
      <c r="E86" s="15">
        <v>0</v>
      </c>
      <c r="F86" s="15">
        <v>0</v>
      </c>
      <c r="G86" s="15">
        <v>8</v>
      </c>
      <c r="H86" s="15">
        <v>8</v>
      </c>
      <c r="I86" s="15">
        <v>0</v>
      </c>
      <c r="J86" s="15">
        <v>8</v>
      </c>
      <c r="K86" s="15">
        <v>0</v>
      </c>
      <c r="L86" s="7">
        <v>516</v>
      </c>
      <c r="M86" s="15">
        <v>0</v>
      </c>
      <c r="N86" s="15">
        <v>0</v>
      </c>
      <c r="O86" s="15">
        <v>0</v>
      </c>
      <c r="P86" s="15">
        <v>8</v>
      </c>
      <c r="Q86" s="15">
        <v>0</v>
      </c>
      <c r="R86" s="15">
        <v>0</v>
      </c>
      <c r="S86" s="15">
        <v>0</v>
      </c>
    </row>
    <row r="87" spans="1:20" s="2" customFormat="1" ht="15" customHeight="1">
      <c r="A87" s="11" t="s">
        <v>39</v>
      </c>
      <c r="B87" s="5">
        <v>4</v>
      </c>
      <c r="C87" s="5">
        <v>76</v>
      </c>
      <c r="D87" s="10">
        <v>4</v>
      </c>
      <c r="E87" s="5">
        <v>0</v>
      </c>
      <c r="F87" s="5">
        <v>3</v>
      </c>
      <c r="G87" s="5">
        <v>1</v>
      </c>
      <c r="H87" s="5">
        <v>4</v>
      </c>
      <c r="I87" s="5">
        <v>0</v>
      </c>
      <c r="J87" s="5">
        <v>2</v>
      </c>
      <c r="K87" s="5">
        <v>0</v>
      </c>
      <c r="L87" s="7">
        <v>278</v>
      </c>
      <c r="M87" s="5">
        <v>0</v>
      </c>
      <c r="N87" s="5">
        <v>0</v>
      </c>
      <c r="O87" s="5">
        <v>0</v>
      </c>
      <c r="P87" s="5">
        <v>4</v>
      </c>
      <c r="Q87" s="5">
        <v>0</v>
      </c>
      <c r="R87" s="5">
        <v>0</v>
      </c>
      <c r="S87" s="5">
        <v>0</v>
      </c>
    </row>
    <row r="88" spans="1:20" s="2" customFormat="1" ht="15" customHeight="1">
      <c r="A88" s="11" t="s">
        <v>40</v>
      </c>
      <c r="B88" s="5">
        <v>4</v>
      </c>
      <c r="C88" s="5">
        <v>92</v>
      </c>
      <c r="D88" s="10">
        <v>4</v>
      </c>
      <c r="E88" s="5">
        <v>0</v>
      </c>
      <c r="F88" s="5">
        <v>0</v>
      </c>
      <c r="G88" s="5">
        <v>4</v>
      </c>
      <c r="H88" s="5">
        <v>4</v>
      </c>
      <c r="I88" s="5">
        <v>0</v>
      </c>
      <c r="J88" s="5">
        <v>0</v>
      </c>
      <c r="K88" s="5">
        <v>0</v>
      </c>
      <c r="L88" s="7">
        <v>363</v>
      </c>
      <c r="M88" s="5">
        <v>0</v>
      </c>
      <c r="N88" s="5">
        <v>0</v>
      </c>
      <c r="O88" s="5">
        <v>0</v>
      </c>
      <c r="P88" s="5">
        <v>4</v>
      </c>
      <c r="Q88" s="5">
        <v>0</v>
      </c>
      <c r="R88" s="5">
        <v>0</v>
      </c>
      <c r="S88" s="5">
        <v>0</v>
      </c>
    </row>
    <row r="89" spans="1:20" s="2" customFormat="1" ht="15" customHeight="1">
      <c r="A89" s="11" t="s">
        <v>41</v>
      </c>
      <c r="B89" s="5">
        <v>4</v>
      </c>
      <c r="C89" s="5">
        <v>76</v>
      </c>
      <c r="D89" s="10">
        <v>4</v>
      </c>
      <c r="E89" s="5">
        <v>0</v>
      </c>
      <c r="F89" s="5">
        <v>0</v>
      </c>
      <c r="G89" s="5">
        <v>4</v>
      </c>
      <c r="H89" s="5">
        <v>4</v>
      </c>
      <c r="I89" s="5">
        <v>0</v>
      </c>
      <c r="J89" s="5">
        <v>0</v>
      </c>
      <c r="K89" s="5">
        <v>0</v>
      </c>
      <c r="L89" s="7">
        <v>560.35</v>
      </c>
      <c r="M89" s="5">
        <v>0</v>
      </c>
      <c r="N89" s="5">
        <v>0</v>
      </c>
      <c r="O89" s="5">
        <v>0</v>
      </c>
      <c r="P89" s="5">
        <v>4</v>
      </c>
      <c r="Q89" s="5">
        <v>0</v>
      </c>
      <c r="R89" s="5">
        <v>0</v>
      </c>
      <c r="S89" s="5">
        <v>0</v>
      </c>
    </row>
    <row r="90" spans="1:20" s="2" customFormat="1" ht="15" customHeight="1">
      <c r="A90" s="11" t="s">
        <v>42</v>
      </c>
      <c r="B90" s="5">
        <v>6</v>
      </c>
      <c r="C90" s="5">
        <v>115</v>
      </c>
      <c r="D90" s="10">
        <v>6</v>
      </c>
      <c r="E90" s="5">
        <v>0</v>
      </c>
      <c r="F90" s="5">
        <v>1</v>
      </c>
      <c r="G90" s="5">
        <v>5</v>
      </c>
      <c r="H90" s="5">
        <v>6</v>
      </c>
      <c r="I90" s="5">
        <v>0</v>
      </c>
      <c r="J90" s="5">
        <v>0</v>
      </c>
      <c r="K90" s="5">
        <v>0</v>
      </c>
      <c r="L90" s="7">
        <v>641</v>
      </c>
      <c r="M90" s="5">
        <v>0</v>
      </c>
      <c r="N90" s="5">
        <v>0</v>
      </c>
      <c r="O90" s="5">
        <v>1</v>
      </c>
      <c r="P90" s="5">
        <v>5</v>
      </c>
      <c r="Q90" s="5">
        <v>0</v>
      </c>
      <c r="R90" s="5">
        <v>0</v>
      </c>
      <c r="S90" s="5">
        <v>0</v>
      </c>
    </row>
    <row r="91" spans="1:20" s="2" customFormat="1" ht="15" customHeight="1">
      <c r="A91" s="11" t="s">
        <v>43</v>
      </c>
      <c r="B91" s="5">
        <v>2</v>
      </c>
      <c r="C91" s="5">
        <v>0</v>
      </c>
      <c r="D91" s="10">
        <v>2</v>
      </c>
      <c r="E91" s="5">
        <v>0</v>
      </c>
      <c r="F91" s="5">
        <v>0</v>
      </c>
      <c r="G91" s="5">
        <v>2</v>
      </c>
      <c r="H91" s="5">
        <v>2</v>
      </c>
      <c r="I91" s="5">
        <v>0</v>
      </c>
      <c r="J91" s="5">
        <v>2</v>
      </c>
      <c r="K91" s="5"/>
      <c r="L91" s="7">
        <v>80</v>
      </c>
      <c r="M91" s="5">
        <v>0</v>
      </c>
      <c r="N91" s="5">
        <v>0</v>
      </c>
      <c r="O91" s="5">
        <v>1</v>
      </c>
      <c r="P91" s="5">
        <v>1</v>
      </c>
      <c r="Q91" s="5">
        <v>0</v>
      </c>
      <c r="R91" s="5">
        <v>0</v>
      </c>
      <c r="S91" s="5">
        <v>0</v>
      </c>
    </row>
    <row r="92" spans="1:20" s="12" customFormat="1" ht="15" customHeight="1">
      <c r="A92" s="44" t="s">
        <v>145</v>
      </c>
      <c r="B92" s="15">
        <v>3</v>
      </c>
      <c r="C92" s="15">
        <v>10</v>
      </c>
      <c r="D92" s="15">
        <v>3</v>
      </c>
      <c r="E92" s="15">
        <v>0</v>
      </c>
      <c r="F92" s="15">
        <v>0</v>
      </c>
      <c r="G92" s="15">
        <v>3</v>
      </c>
      <c r="H92" s="15">
        <v>0</v>
      </c>
      <c r="I92" s="15">
        <v>3</v>
      </c>
      <c r="J92" s="15">
        <v>0</v>
      </c>
      <c r="K92" s="15">
        <v>0</v>
      </c>
      <c r="L92" s="7">
        <v>305</v>
      </c>
      <c r="M92" s="15">
        <v>0</v>
      </c>
      <c r="N92" s="15">
        <v>0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</row>
    <row r="93" spans="1:20" s="12" customFormat="1" ht="15" customHeight="1">
      <c r="A93" s="44" t="s">
        <v>144</v>
      </c>
      <c r="B93" s="15">
        <v>8</v>
      </c>
      <c r="C93" s="15">
        <v>140</v>
      </c>
      <c r="D93" s="15">
        <v>7</v>
      </c>
      <c r="E93" s="15">
        <v>1</v>
      </c>
      <c r="F93" s="15">
        <v>2</v>
      </c>
      <c r="G93" s="15">
        <v>6</v>
      </c>
      <c r="H93" s="15">
        <v>7</v>
      </c>
      <c r="I93" s="15">
        <v>1</v>
      </c>
      <c r="J93" s="15">
        <v>8</v>
      </c>
      <c r="K93" s="15">
        <v>0</v>
      </c>
      <c r="L93" s="7">
        <v>609.91</v>
      </c>
      <c r="M93" s="15">
        <v>0</v>
      </c>
      <c r="N93" s="15">
        <v>2</v>
      </c>
      <c r="O93" s="15">
        <v>0</v>
      </c>
      <c r="P93" s="15">
        <v>6</v>
      </c>
      <c r="Q93" s="15">
        <v>0</v>
      </c>
      <c r="R93" s="15">
        <v>0</v>
      </c>
      <c r="S93" s="15">
        <v>0</v>
      </c>
    </row>
    <row r="94" spans="1:20" s="12" customFormat="1" ht="15" customHeight="1">
      <c r="A94" s="44" t="s">
        <v>146</v>
      </c>
      <c r="B94" s="15">
        <v>4</v>
      </c>
      <c r="C94" s="15">
        <v>64</v>
      </c>
      <c r="D94" s="15">
        <v>4</v>
      </c>
      <c r="E94" s="15">
        <v>0</v>
      </c>
      <c r="F94" s="15">
        <v>2</v>
      </c>
      <c r="G94" s="15">
        <v>2</v>
      </c>
      <c r="H94" s="15">
        <v>4</v>
      </c>
      <c r="I94" s="15">
        <v>0</v>
      </c>
      <c r="J94" s="15">
        <v>2</v>
      </c>
      <c r="K94" s="15">
        <v>0</v>
      </c>
      <c r="L94" s="7">
        <v>299</v>
      </c>
      <c r="M94" s="15">
        <v>0</v>
      </c>
      <c r="N94" s="15">
        <v>0</v>
      </c>
      <c r="O94" s="15">
        <v>0</v>
      </c>
      <c r="P94" s="15">
        <v>4</v>
      </c>
      <c r="Q94" s="15">
        <v>0</v>
      </c>
      <c r="R94" s="41">
        <v>0</v>
      </c>
      <c r="S94" s="41">
        <v>0</v>
      </c>
    </row>
    <row r="95" spans="1:20" s="1" customFormat="1" ht="15" customHeight="1">
      <c r="A95" s="11" t="s">
        <v>44</v>
      </c>
      <c r="B95" s="5">
        <v>3</v>
      </c>
      <c r="C95" s="5">
        <v>22</v>
      </c>
      <c r="D95" s="5">
        <v>3</v>
      </c>
      <c r="E95" s="5">
        <v>0</v>
      </c>
      <c r="F95" s="5">
        <v>0</v>
      </c>
      <c r="G95" s="5">
        <v>3</v>
      </c>
      <c r="H95" s="5">
        <v>3</v>
      </c>
      <c r="I95" s="5">
        <v>0</v>
      </c>
      <c r="J95" s="5">
        <v>0</v>
      </c>
      <c r="K95" s="5">
        <v>0</v>
      </c>
      <c r="L95" s="7">
        <v>123</v>
      </c>
      <c r="M95" s="5">
        <v>0</v>
      </c>
      <c r="N95" s="5">
        <v>2</v>
      </c>
      <c r="O95" s="5">
        <v>0</v>
      </c>
      <c r="P95" s="5">
        <v>1</v>
      </c>
      <c r="Q95" s="5">
        <v>0</v>
      </c>
      <c r="R95" s="5">
        <v>0</v>
      </c>
      <c r="S95" s="5">
        <v>0</v>
      </c>
    </row>
    <row r="96" spans="1:20" s="1" customFormat="1" ht="15" customHeight="1">
      <c r="A96" s="11" t="s">
        <v>45</v>
      </c>
      <c r="B96" s="5">
        <v>9</v>
      </c>
      <c r="C96" s="5">
        <v>172</v>
      </c>
      <c r="D96" s="10">
        <v>9</v>
      </c>
      <c r="E96" s="5">
        <v>0</v>
      </c>
      <c r="F96" s="5">
        <v>1</v>
      </c>
      <c r="G96" s="5">
        <v>8</v>
      </c>
      <c r="H96" s="5">
        <v>9</v>
      </c>
      <c r="I96" s="5">
        <v>0</v>
      </c>
      <c r="J96" s="5">
        <v>1</v>
      </c>
      <c r="K96" s="5"/>
      <c r="L96" s="7">
        <v>577.64</v>
      </c>
      <c r="M96" s="5">
        <v>0</v>
      </c>
      <c r="N96" s="5">
        <v>0</v>
      </c>
      <c r="O96" s="5">
        <v>2</v>
      </c>
      <c r="P96" s="5">
        <v>7</v>
      </c>
      <c r="Q96" s="5">
        <v>0</v>
      </c>
      <c r="R96" s="5">
        <v>0</v>
      </c>
      <c r="S96" s="5">
        <v>0</v>
      </c>
    </row>
    <row r="97" spans="1:22" s="12" customFormat="1" ht="15" customHeight="1">
      <c r="A97" s="44" t="s">
        <v>149</v>
      </c>
      <c r="B97" s="41">
        <v>3</v>
      </c>
      <c r="C97" s="41">
        <v>48</v>
      </c>
      <c r="D97" s="41">
        <v>3</v>
      </c>
      <c r="E97" s="41">
        <v>0</v>
      </c>
      <c r="F97" s="41">
        <v>0</v>
      </c>
      <c r="G97" s="41">
        <v>3</v>
      </c>
      <c r="H97" s="41">
        <v>3</v>
      </c>
      <c r="I97" s="41">
        <v>0</v>
      </c>
      <c r="J97" s="41">
        <v>3</v>
      </c>
      <c r="K97" s="41">
        <v>0</v>
      </c>
      <c r="L97" s="42">
        <v>279</v>
      </c>
      <c r="M97" s="41">
        <v>0</v>
      </c>
      <c r="N97" s="41">
        <v>0</v>
      </c>
      <c r="O97" s="41">
        <v>0</v>
      </c>
      <c r="P97" s="41">
        <v>3</v>
      </c>
      <c r="Q97" s="41">
        <v>0</v>
      </c>
      <c r="R97" s="41">
        <v>0</v>
      </c>
      <c r="S97" s="41">
        <v>0</v>
      </c>
    </row>
    <row r="98" spans="1:22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20"/>
      <c r="M98" s="18"/>
      <c r="N98" s="18"/>
      <c r="O98" s="18"/>
      <c r="P98" s="18"/>
      <c r="Q98" s="18"/>
      <c r="R98" s="18"/>
      <c r="S98" s="18"/>
    </row>
    <row r="99" spans="1:22" ht="21">
      <c r="A99" s="53" t="s">
        <v>49</v>
      </c>
      <c r="B99" s="59">
        <f>SUM(B100:B134)</f>
        <v>1004</v>
      </c>
      <c r="C99" s="59">
        <f t="shared" ref="C99:S99" si="31">SUM(C100:C134)</f>
        <v>9431</v>
      </c>
      <c r="D99" s="59">
        <f t="shared" si="31"/>
        <v>1004</v>
      </c>
      <c r="E99" s="59">
        <f t="shared" si="31"/>
        <v>0</v>
      </c>
      <c r="F99" s="59">
        <f t="shared" si="31"/>
        <v>102</v>
      </c>
      <c r="G99" s="59">
        <f t="shared" si="31"/>
        <v>902</v>
      </c>
      <c r="H99" s="59">
        <f t="shared" si="31"/>
        <v>1002</v>
      </c>
      <c r="I99" s="59">
        <f t="shared" si="31"/>
        <v>2</v>
      </c>
      <c r="J99" s="59">
        <f t="shared" si="31"/>
        <v>309</v>
      </c>
      <c r="K99" s="59">
        <f t="shared" si="31"/>
        <v>10</v>
      </c>
      <c r="L99" s="60">
        <f t="shared" si="31"/>
        <v>46348.720000000008</v>
      </c>
      <c r="M99" s="59">
        <f t="shared" si="31"/>
        <v>18</v>
      </c>
      <c r="N99" s="59">
        <f t="shared" si="31"/>
        <v>114</v>
      </c>
      <c r="O99" s="59">
        <f t="shared" si="31"/>
        <v>325</v>
      </c>
      <c r="P99" s="59">
        <f t="shared" si="31"/>
        <v>532</v>
      </c>
      <c r="Q99" s="59">
        <f t="shared" si="31"/>
        <v>15</v>
      </c>
      <c r="R99" s="59">
        <f t="shared" si="31"/>
        <v>0</v>
      </c>
      <c r="S99" s="59">
        <f t="shared" si="31"/>
        <v>0</v>
      </c>
    </row>
    <row r="100" spans="1:22" s="12" customFormat="1">
      <c r="A100" s="44" t="s">
        <v>131</v>
      </c>
      <c r="B100" s="15">
        <v>30</v>
      </c>
      <c r="C100" s="15">
        <v>427</v>
      </c>
      <c r="D100" s="15">
        <v>30</v>
      </c>
      <c r="E100" s="15">
        <v>0</v>
      </c>
      <c r="F100" s="15">
        <v>4</v>
      </c>
      <c r="G100" s="15">
        <v>26</v>
      </c>
      <c r="H100" s="15">
        <v>30</v>
      </c>
      <c r="I100" s="15">
        <v>0</v>
      </c>
      <c r="J100" s="15">
        <v>5</v>
      </c>
      <c r="K100" s="15">
        <v>1</v>
      </c>
      <c r="L100" s="7">
        <v>1717</v>
      </c>
      <c r="M100" s="15">
        <v>0</v>
      </c>
      <c r="N100" s="15">
        <v>4</v>
      </c>
      <c r="O100" s="15">
        <v>9</v>
      </c>
      <c r="P100" s="15">
        <v>17</v>
      </c>
      <c r="Q100" s="15">
        <v>0</v>
      </c>
      <c r="R100" s="15">
        <v>0</v>
      </c>
      <c r="S100" s="15">
        <v>0</v>
      </c>
    </row>
    <row r="101" spans="1:22" s="12" customFormat="1">
      <c r="A101" s="44" t="s">
        <v>132</v>
      </c>
      <c r="B101" s="15">
        <v>7</v>
      </c>
      <c r="C101" s="15">
        <v>155</v>
      </c>
      <c r="D101" s="15">
        <v>7</v>
      </c>
      <c r="E101" s="15">
        <v>0</v>
      </c>
      <c r="F101" s="15">
        <v>3</v>
      </c>
      <c r="G101" s="15">
        <v>4</v>
      </c>
      <c r="H101" s="15">
        <v>7</v>
      </c>
      <c r="I101" s="15">
        <v>0</v>
      </c>
      <c r="J101" s="15">
        <v>0</v>
      </c>
      <c r="K101" s="15">
        <v>0</v>
      </c>
      <c r="L101" s="7">
        <v>414.6</v>
      </c>
      <c r="M101" s="15">
        <v>0</v>
      </c>
      <c r="N101" s="15">
        <v>1</v>
      </c>
      <c r="O101" s="15">
        <v>2</v>
      </c>
      <c r="P101" s="15">
        <v>4</v>
      </c>
      <c r="Q101" s="15">
        <v>0</v>
      </c>
      <c r="R101" s="15">
        <v>0</v>
      </c>
      <c r="S101" s="15">
        <v>0</v>
      </c>
    </row>
    <row r="102" spans="1:22" s="2" customFormat="1">
      <c r="A102" s="11" t="s">
        <v>31</v>
      </c>
      <c r="B102" s="5">
        <v>29</v>
      </c>
      <c r="C102" s="5">
        <v>283</v>
      </c>
      <c r="D102" s="5">
        <v>29</v>
      </c>
      <c r="E102" s="5">
        <v>0</v>
      </c>
      <c r="F102" s="5">
        <v>7</v>
      </c>
      <c r="G102" s="5">
        <v>22</v>
      </c>
      <c r="H102" s="5">
        <v>29</v>
      </c>
      <c r="I102" s="5">
        <v>0</v>
      </c>
      <c r="J102" s="5">
        <v>17</v>
      </c>
      <c r="K102" s="5">
        <v>0</v>
      </c>
      <c r="L102" s="7">
        <v>1225.7</v>
      </c>
      <c r="M102" s="5">
        <v>3</v>
      </c>
      <c r="N102" s="5">
        <v>0</v>
      </c>
      <c r="O102" s="5">
        <v>4</v>
      </c>
      <c r="P102" s="5">
        <v>22</v>
      </c>
      <c r="Q102" s="5">
        <v>0</v>
      </c>
      <c r="R102" s="5">
        <v>0</v>
      </c>
      <c r="S102" s="5">
        <v>0</v>
      </c>
    </row>
    <row r="103" spans="1:22" s="12" customFormat="1">
      <c r="A103" s="44" t="s">
        <v>133</v>
      </c>
      <c r="B103" s="5">
        <v>45</v>
      </c>
      <c r="C103" s="5">
        <v>334</v>
      </c>
      <c r="D103" s="5">
        <v>45</v>
      </c>
      <c r="E103" s="5">
        <v>0</v>
      </c>
      <c r="F103" s="5">
        <v>0</v>
      </c>
      <c r="G103" s="5">
        <v>45</v>
      </c>
      <c r="H103" s="5">
        <v>45</v>
      </c>
      <c r="I103" s="5">
        <v>0</v>
      </c>
      <c r="J103" s="5">
        <v>45</v>
      </c>
      <c r="K103" s="5">
        <v>0</v>
      </c>
      <c r="L103" s="7">
        <v>2370.9</v>
      </c>
      <c r="M103" s="5">
        <v>0</v>
      </c>
      <c r="N103" s="5">
        <v>20</v>
      </c>
      <c r="O103" s="5">
        <v>10</v>
      </c>
      <c r="P103" s="5">
        <v>15</v>
      </c>
      <c r="Q103" s="5">
        <v>0</v>
      </c>
      <c r="R103" s="6">
        <v>0</v>
      </c>
      <c r="S103" s="6">
        <v>0</v>
      </c>
    </row>
    <row r="104" spans="1:22" s="12" customFormat="1">
      <c r="A104" s="44" t="s">
        <v>135</v>
      </c>
      <c r="B104" s="15">
        <v>28</v>
      </c>
      <c r="C104" s="15">
        <v>266</v>
      </c>
      <c r="D104" s="15">
        <v>28</v>
      </c>
      <c r="E104" s="15">
        <v>0</v>
      </c>
      <c r="F104" s="15">
        <v>2</v>
      </c>
      <c r="G104" s="15">
        <v>26</v>
      </c>
      <c r="H104" s="15">
        <v>28</v>
      </c>
      <c r="I104" s="15">
        <v>0</v>
      </c>
      <c r="J104" s="15">
        <v>0</v>
      </c>
      <c r="K104" s="15">
        <v>1</v>
      </c>
      <c r="L104" s="7">
        <v>1179.51</v>
      </c>
      <c r="M104" s="15">
        <v>1</v>
      </c>
      <c r="N104" s="15">
        <v>8</v>
      </c>
      <c r="O104" s="15">
        <v>10</v>
      </c>
      <c r="P104" s="15">
        <v>9</v>
      </c>
      <c r="Q104" s="41">
        <v>0</v>
      </c>
      <c r="R104" s="41">
        <v>0</v>
      </c>
      <c r="S104" s="41">
        <v>0</v>
      </c>
    </row>
    <row r="105" spans="1:22" s="12" customFormat="1">
      <c r="A105" s="44" t="s">
        <v>134</v>
      </c>
      <c r="B105" s="15">
        <v>32</v>
      </c>
      <c r="C105" s="15">
        <v>457</v>
      </c>
      <c r="D105" s="15">
        <v>32</v>
      </c>
      <c r="E105" s="15">
        <v>0</v>
      </c>
      <c r="F105" s="15">
        <v>14</v>
      </c>
      <c r="G105" s="15">
        <v>18</v>
      </c>
      <c r="H105" s="15">
        <v>32</v>
      </c>
      <c r="I105" s="15">
        <v>0</v>
      </c>
      <c r="J105" s="15">
        <v>27</v>
      </c>
      <c r="K105" s="15">
        <v>0</v>
      </c>
      <c r="L105" s="7">
        <v>1260</v>
      </c>
      <c r="M105" s="15">
        <v>0</v>
      </c>
      <c r="N105" s="15">
        <v>4</v>
      </c>
      <c r="O105" s="15">
        <v>9</v>
      </c>
      <c r="P105" s="15">
        <v>19</v>
      </c>
      <c r="Q105" s="15">
        <v>0</v>
      </c>
      <c r="R105" s="15">
        <v>0</v>
      </c>
      <c r="S105" s="15">
        <v>0</v>
      </c>
    </row>
    <row r="106" spans="1:22" s="12" customFormat="1">
      <c r="A106" s="44" t="s">
        <v>151</v>
      </c>
      <c r="B106" s="15">
        <v>29</v>
      </c>
      <c r="C106" s="15">
        <v>394</v>
      </c>
      <c r="D106" s="15">
        <v>29</v>
      </c>
      <c r="E106" s="15">
        <v>0</v>
      </c>
      <c r="F106" s="15">
        <v>1</v>
      </c>
      <c r="G106" s="15">
        <v>28</v>
      </c>
      <c r="H106" s="15">
        <v>29</v>
      </c>
      <c r="I106" s="15">
        <v>0</v>
      </c>
      <c r="J106" s="15">
        <v>12</v>
      </c>
      <c r="K106" s="15">
        <v>0</v>
      </c>
      <c r="L106" s="7">
        <v>1565</v>
      </c>
      <c r="M106" s="15">
        <v>0</v>
      </c>
      <c r="N106" s="15">
        <v>0</v>
      </c>
      <c r="O106" s="15">
        <v>5</v>
      </c>
      <c r="P106" s="15">
        <v>24</v>
      </c>
      <c r="Q106" s="15">
        <v>0</v>
      </c>
      <c r="R106" s="15">
        <v>0</v>
      </c>
      <c r="S106" s="15">
        <v>0</v>
      </c>
    </row>
    <row r="107" spans="1:22" s="12" customFormat="1">
      <c r="A107" s="44" t="s">
        <v>148</v>
      </c>
      <c r="B107" s="41">
        <v>11</v>
      </c>
      <c r="C107" s="41">
        <v>130</v>
      </c>
      <c r="D107" s="41">
        <v>11</v>
      </c>
      <c r="E107" s="41">
        <v>0</v>
      </c>
      <c r="F107" s="41">
        <v>3</v>
      </c>
      <c r="G107" s="41">
        <v>8</v>
      </c>
      <c r="H107" s="41">
        <v>11</v>
      </c>
      <c r="I107" s="41">
        <v>0</v>
      </c>
      <c r="J107" s="41">
        <v>4</v>
      </c>
      <c r="K107" s="41">
        <v>0</v>
      </c>
      <c r="L107" s="42">
        <v>760.2</v>
      </c>
      <c r="M107" s="41">
        <v>0</v>
      </c>
      <c r="N107" s="41">
        <v>0</v>
      </c>
      <c r="O107" s="41">
        <v>1</v>
      </c>
      <c r="P107" s="41">
        <v>10</v>
      </c>
      <c r="Q107" s="41">
        <v>0</v>
      </c>
      <c r="R107" s="41">
        <v>0</v>
      </c>
      <c r="S107" s="41">
        <v>0</v>
      </c>
      <c r="T107" s="16"/>
      <c r="U107" s="16"/>
      <c r="V107" s="16"/>
    </row>
    <row r="108" spans="1:22" s="12" customFormat="1">
      <c r="A108" s="44" t="s">
        <v>136</v>
      </c>
      <c r="B108" s="15">
        <v>25</v>
      </c>
      <c r="C108" s="15">
        <v>313</v>
      </c>
      <c r="D108" s="15">
        <v>25</v>
      </c>
      <c r="E108" s="15">
        <v>0</v>
      </c>
      <c r="F108" s="15">
        <v>0</v>
      </c>
      <c r="G108" s="15">
        <v>25</v>
      </c>
      <c r="H108" s="15">
        <v>25</v>
      </c>
      <c r="I108" s="15">
        <v>0</v>
      </c>
      <c r="J108" s="15">
        <v>0</v>
      </c>
      <c r="K108" s="15">
        <v>0</v>
      </c>
      <c r="L108" s="7">
        <v>1215.7</v>
      </c>
      <c r="M108" s="15">
        <v>0</v>
      </c>
      <c r="N108" s="15">
        <v>5</v>
      </c>
      <c r="O108" s="15">
        <v>11</v>
      </c>
      <c r="P108" s="15">
        <v>9</v>
      </c>
      <c r="Q108" s="15">
        <v>0</v>
      </c>
      <c r="R108" s="15">
        <v>0</v>
      </c>
      <c r="S108" s="15">
        <v>0</v>
      </c>
    </row>
    <row r="109" spans="1:22" s="12" customFormat="1">
      <c r="A109" s="44" t="s">
        <v>147</v>
      </c>
      <c r="B109" s="41">
        <v>16</v>
      </c>
      <c r="C109" s="41">
        <v>208</v>
      </c>
      <c r="D109" s="41">
        <v>16</v>
      </c>
      <c r="E109" s="41">
        <v>0</v>
      </c>
      <c r="F109" s="41">
        <v>0</v>
      </c>
      <c r="G109" s="41">
        <v>16</v>
      </c>
      <c r="H109" s="41">
        <v>16</v>
      </c>
      <c r="I109" s="41">
        <v>0</v>
      </c>
      <c r="J109" s="41">
        <v>16</v>
      </c>
      <c r="K109" s="41">
        <v>0</v>
      </c>
      <c r="L109" s="42">
        <v>936</v>
      </c>
      <c r="M109" s="41">
        <v>0</v>
      </c>
      <c r="N109" s="41">
        <v>0</v>
      </c>
      <c r="O109" s="41">
        <v>1</v>
      </c>
      <c r="P109" s="41">
        <v>15</v>
      </c>
      <c r="Q109" s="41">
        <v>0</v>
      </c>
      <c r="R109" s="41">
        <v>0</v>
      </c>
      <c r="S109" s="41">
        <v>0</v>
      </c>
    </row>
    <row r="110" spans="1:22" s="12" customFormat="1">
      <c r="A110" s="44" t="s">
        <v>137</v>
      </c>
      <c r="B110" s="15">
        <v>31</v>
      </c>
      <c r="C110" s="15">
        <v>0</v>
      </c>
      <c r="D110" s="15">
        <v>31</v>
      </c>
      <c r="E110" s="15">
        <v>0</v>
      </c>
      <c r="F110" s="15">
        <v>0</v>
      </c>
      <c r="G110" s="15">
        <v>31</v>
      </c>
      <c r="H110" s="15">
        <v>31</v>
      </c>
      <c r="I110" s="15">
        <v>0</v>
      </c>
      <c r="J110" s="15">
        <v>0</v>
      </c>
      <c r="K110" s="15">
        <v>0</v>
      </c>
      <c r="L110" s="7">
        <v>1456</v>
      </c>
      <c r="M110" s="15">
        <v>0</v>
      </c>
      <c r="N110" s="15">
        <v>0</v>
      </c>
      <c r="O110" s="15">
        <v>10</v>
      </c>
      <c r="P110" s="15">
        <v>21</v>
      </c>
      <c r="Q110" s="15">
        <v>0</v>
      </c>
      <c r="R110" s="15">
        <v>0</v>
      </c>
      <c r="S110" s="15">
        <v>0</v>
      </c>
    </row>
    <row r="111" spans="1:22" s="2" customFormat="1" ht="15" customHeight="1">
      <c r="A111" s="11" t="s">
        <v>32</v>
      </c>
      <c r="B111" s="5">
        <v>22</v>
      </c>
      <c r="C111" s="5">
        <v>228</v>
      </c>
      <c r="D111" s="10">
        <v>22</v>
      </c>
      <c r="E111" s="5">
        <v>0</v>
      </c>
      <c r="F111" s="5">
        <v>0</v>
      </c>
      <c r="G111" s="5">
        <v>22</v>
      </c>
      <c r="H111" s="5">
        <v>22</v>
      </c>
      <c r="I111" s="5">
        <v>0</v>
      </c>
      <c r="J111" s="5">
        <v>0</v>
      </c>
      <c r="K111" s="5">
        <v>3</v>
      </c>
      <c r="L111" s="7">
        <v>1028</v>
      </c>
      <c r="M111" s="5">
        <v>0</v>
      </c>
      <c r="N111" s="5">
        <v>3</v>
      </c>
      <c r="O111" s="5">
        <v>5</v>
      </c>
      <c r="P111" s="5">
        <v>14</v>
      </c>
      <c r="Q111" s="5">
        <v>0</v>
      </c>
      <c r="R111" s="5">
        <v>0</v>
      </c>
      <c r="S111" s="5">
        <v>0</v>
      </c>
    </row>
    <row r="112" spans="1:22" s="2" customFormat="1" ht="15" customHeight="1">
      <c r="A112" s="11" t="s">
        <v>33</v>
      </c>
      <c r="B112" s="5">
        <v>32</v>
      </c>
      <c r="C112" s="5">
        <v>314</v>
      </c>
      <c r="D112" s="10">
        <v>32</v>
      </c>
      <c r="E112" s="5">
        <v>0</v>
      </c>
      <c r="F112" s="5">
        <v>10</v>
      </c>
      <c r="G112" s="5">
        <v>22</v>
      </c>
      <c r="H112" s="5">
        <v>31</v>
      </c>
      <c r="I112" s="5">
        <v>1</v>
      </c>
      <c r="J112" s="5">
        <v>15</v>
      </c>
      <c r="K112" s="5"/>
      <c r="L112" s="7">
        <v>1321.09</v>
      </c>
      <c r="M112" s="5">
        <v>0</v>
      </c>
      <c r="N112" s="5">
        <v>3</v>
      </c>
      <c r="O112" s="5">
        <v>5</v>
      </c>
      <c r="P112" s="5">
        <v>24</v>
      </c>
      <c r="Q112" s="5">
        <v>0</v>
      </c>
      <c r="R112" s="5">
        <v>0</v>
      </c>
      <c r="S112" s="5">
        <v>0</v>
      </c>
    </row>
    <row r="113" spans="1:20" s="12" customFormat="1" ht="15" customHeight="1">
      <c r="A113" s="44" t="s">
        <v>138</v>
      </c>
      <c r="B113" s="41">
        <v>15</v>
      </c>
      <c r="C113" s="15">
        <v>221</v>
      </c>
      <c r="D113" s="15">
        <v>15</v>
      </c>
      <c r="E113" s="15">
        <v>0</v>
      </c>
      <c r="F113" s="15">
        <v>0</v>
      </c>
      <c r="G113" s="15">
        <v>15</v>
      </c>
      <c r="H113" s="15">
        <v>14</v>
      </c>
      <c r="I113" s="15">
        <v>1</v>
      </c>
      <c r="J113" s="15">
        <v>15</v>
      </c>
      <c r="K113" s="15">
        <v>0</v>
      </c>
      <c r="L113" s="7">
        <v>655.4</v>
      </c>
      <c r="M113" s="15">
        <v>0</v>
      </c>
      <c r="N113" s="15">
        <v>0</v>
      </c>
      <c r="O113" s="15">
        <v>6</v>
      </c>
      <c r="P113" s="15">
        <v>9</v>
      </c>
      <c r="Q113" s="15">
        <v>0</v>
      </c>
      <c r="R113" s="15">
        <v>0</v>
      </c>
      <c r="S113" s="15">
        <v>0</v>
      </c>
    </row>
    <row r="114" spans="1:20" s="2" customFormat="1" ht="15" customHeight="1">
      <c r="A114" s="11" t="s">
        <v>34</v>
      </c>
      <c r="B114" s="5">
        <v>33</v>
      </c>
      <c r="C114" s="5">
        <v>222</v>
      </c>
      <c r="D114" s="5">
        <v>33</v>
      </c>
      <c r="E114" s="5">
        <v>0</v>
      </c>
      <c r="F114" s="5">
        <v>0</v>
      </c>
      <c r="G114" s="5">
        <v>33</v>
      </c>
      <c r="H114" s="5">
        <v>33</v>
      </c>
      <c r="I114" s="5">
        <v>0</v>
      </c>
      <c r="J114" s="5">
        <v>0</v>
      </c>
      <c r="K114" s="5">
        <v>0</v>
      </c>
      <c r="L114" s="7">
        <v>1255.49</v>
      </c>
      <c r="M114" s="5">
        <v>0</v>
      </c>
      <c r="N114" s="5">
        <v>0</v>
      </c>
      <c r="O114" s="5">
        <v>16</v>
      </c>
      <c r="P114" s="5">
        <v>17</v>
      </c>
      <c r="Q114" s="5">
        <v>0</v>
      </c>
      <c r="R114" s="5">
        <v>0</v>
      </c>
      <c r="S114" s="5">
        <v>0</v>
      </c>
    </row>
    <row r="115" spans="1:20" s="2" customFormat="1" ht="15" customHeight="1">
      <c r="A115" s="11" t="s">
        <v>35</v>
      </c>
      <c r="B115" s="5">
        <v>42</v>
      </c>
      <c r="C115" s="5">
        <v>302</v>
      </c>
      <c r="D115" s="10">
        <v>42</v>
      </c>
      <c r="E115" s="5">
        <v>0</v>
      </c>
      <c r="F115" s="5">
        <v>0</v>
      </c>
      <c r="G115" s="5">
        <v>42</v>
      </c>
      <c r="H115" s="5">
        <v>42</v>
      </c>
      <c r="I115" s="5">
        <v>0</v>
      </c>
      <c r="J115" s="5">
        <v>0</v>
      </c>
      <c r="K115" s="5">
        <v>0</v>
      </c>
      <c r="L115" s="7">
        <v>1366</v>
      </c>
      <c r="M115" s="5">
        <v>0</v>
      </c>
      <c r="N115" s="5">
        <v>7</v>
      </c>
      <c r="O115" s="5">
        <v>22</v>
      </c>
      <c r="P115" s="5">
        <v>13</v>
      </c>
      <c r="Q115" s="5">
        <v>0</v>
      </c>
      <c r="R115" s="5">
        <v>0</v>
      </c>
      <c r="S115" s="5">
        <v>0</v>
      </c>
    </row>
    <row r="116" spans="1:20" s="2" customFormat="1" ht="15" customHeight="1">
      <c r="A116" s="11" t="s">
        <v>36</v>
      </c>
      <c r="B116" s="5">
        <v>44</v>
      </c>
      <c r="C116" s="5">
        <v>364</v>
      </c>
      <c r="D116" s="5">
        <v>44</v>
      </c>
      <c r="E116" s="5">
        <v>0</v>
      </c>
      <c r="F116" s="5">
        <v>2</v>
      </c>
      <c r="G116" s="5">
        <v>42</v>
      </c>
      <c r="H116" s="5">
        <v>44</v>
      </c>
      <c r="I116" s="5">
        <v>0</v>
      </c>
      <c r="J116" s="5">
        <v>23</v>
      </c>
      <c r="K116" s="5">
        <v>0</v>
      </c>
      <c r="L116" s="7">
        <v>1854.6</v>
      </c>
      <c r="M116" s="5">
        <v>2</v>
      </c>
      <c r="N116" s="5">
        <v>2</v>
      </c>
      <c r="O116" s="5">
        <v>7</v>
      </c>
      <c r="P116" s="5">
        <v>33</v>
      </c>
      <c r="Q116" s="5">
        <v>0</v>
      </c>
      <c r="R116" s="5">
        <v>0</v>
      </c>
      <c r="S116" s="5">
        <v>0</v>
      </c>
    </row>
    <row r="117" spans="1:20" s="2" customFormat="1" ht="13.5" customHeight="1">
      <c r="A117" s="11" t="s">
        <v>37</v>
      </c>
      <c r="B117" s="5">
        <v>22</v>
      </c>
      <c r="C117" s="5">
        <v>223</v>
      </c>
      <c r="D117" s="10">
        <v>22</v>
      </c>
      <c r="E117" s="5">
        <v>0</v>
      </c>
      <c r="F117" s="5">
        <v>4</v>
      </c>
      <c r="G117" s="5">
        <v>18</v>
      </c>
      <c r="H117" s="5">
        <v>22</v>
      </c>
      <c r="I117" s="5">
        <v>0</v>
      </c>
      <c r="J117" s="5">
        <v>9</v>
      </c>
      <c r="K117" s="5">
        <v>0</v>
      </c>
      <c r="L117" s="7">
        <v>1379.7</v>
      </c>
      <c r="M117" s="5">
        <v>0</v>
      </c>
      <c r="N117" s="5">
        <v>1</v>
      </c>
      <c r="O117" s="5">
        <v>6</v>
      </c>
      <c r="P117" s="5">
        <v>15</v>
      </c>
      <c r="Q117" s="5">
        <v>0</v>
      </c>
      <c r="R117" s="5">
        <v>0</v>
      </c>
      <c r="S117" s="5">
        <v>0</v>
      </c>
    </row>
    <row r="118" spans="1:20" s="12" customFormat="1" ht="13.5" customHeight="1">
      <c r="A118" s="44" t="s">
        <v>139</v>
      </c>
      <c r="B118" s="41">
        <v>45</v>
      </c>
      <c r="C118" s="41">
        <v>453</v>
      </c>
      <c r="D118" s="41">
        <v>45</v>
      </c>
      <c r="E118" s="41">
        <v>0</v>
      </c>
      <c r="F118" s="41">
        <v>0</v>
      </c>
      <c r="G118" s="41">
        <v>45</v>
      </c>
      <c r="H118" s="41">
        <v>45</v>
      </c>
      <c r="I118" s="41">
        <v>0</v>
      </c>
      <c r="J118" s="41">
        <v>0</v>
      </c>
      <c r="K118" s="41">
        <v>0</v>
      </c>
      <c r="L118" s="42">
        <v>1966.5</v>
      </c>
      <c r="M118" s="41">
        <v>1</v>
      </c>
      <c r="N118" s="41">
        <v>4</v>
      </c>
      <c r="O118" s="41">
        <v>17</v>
      </c>
      <c r="P118" s="41">
        <v>8</v>
      </c>
      <c r="Q118" s="41">
        <v>15</v>
      </c>
      <c r="R118" s="41">
        <v>0</v>
      </c>
      <c r="S118" s="41">
        <v>0</v>
      </c>
    </row>
    <row r="119" spans="1:20" s="12" customFormat="1" ht="13.5" customHeight="1">
      <c r="A119" s="44" t="s">
        <v>140</v>
      </c>
      <c r="B119" s="41">
        <v>30</v>
      </c>
      <c r="C119" s="41">
        <v>352</v>
      </c>
      <c r="D119" s="41">
        <v>30</v>
      </c>
      <c r="E119" s="41">
        <v>0</v>
      </c>
      <c r="F119" s="41">
        <v>1</v>
      </c>
      <c r="G119" s="41">
        <v>29</v>
      </c>
      <c r="H119" s="41">
        <v>30</v>
      </c>
      <c r="I119" s="41">
        <v>0</v>
      </c>
      <c r="J119" s="41">
        <v>0</v>
      </c>
      <c r="K119" s="41">
        <v>1</v>
      </c>
      <c r="L119" s="42">
        <v>1296</v>
      </c>
      <c r="M119" s="41">
        <v>1</v>
      </c>
      <c r="N119" s="41">
        <v>0</v>
      </c>
      <c r="O119" s="41">
        <v>6</v>
      </c>
      <c r="P119" s="41">
        <v>23</v>
      </c>
      <c r="Q119" s="41">
        <v>0</v>
      </c>
      <c r="R119" s="41">
        <v>0</v>
      </c>
      <c r="S119" s="41">
        <v>0</v>
      </c>
    </row>
    <row r="120" spans="1:20" s="12" customFormat="1" ht="13.5" customHeight="1">
      <c r="A120" s="44" t="s">
        <v>141</v>
      </c>
      <c r="B120" s="61">
        <v>26</v>
      </c>
      <c r="C120" s="61">
        <v>228</v>
      </c>
      <c r="D120" s="61">
        <v>26</v>
      </c>
      <c r="E120" s="61">
        <v>0</v>
      </c>
      <c r="F120" s="61">
        <v>26</v>
      </c>
      <c r="G120" s="61">
        <v>0</v>
      </c>
      <c r="H120" s="61">
        <v>26</v>
      </c>
      <c r="I120" s="61">
        <v>0</v>
      </c>
      <c r="J120" s="61">
        <v>0</v>
      </c>
      <c r="K120" s="61">
        <v>0</v>
      </c>
      <c r="L120" s="62">
        <v>901</v>
      </c>
      <c r="M120" s="61">
        <v>1</v>
      </c>
      <c r="N120" s="61">
        <v>3</v>
      </c>
      <c r="O120" s="61">
        <v>14</v>
      </c>
      <c r="P120" s="61">
        <v>8</v>
      </c>
      <c r="Q120" s="63">
        <v>0</v>
      </c>
      <c r="R120" s="63">
        <v>0</v>
      </c>
      <c r="S120" s="63">
        <v>0</v>
      </c>
    </row>
    <row r="121" spans="1:20" s="12" customFormat="1" ht="13.5" customHeight="1">
      <c r="A121" s="44" t="s">
        <v>142</v>
      </c>
      <c r="B121" s="15">
        <v>29</v>
      </c>
      <c r="C121" s="15">
        <v>72</v>
      </c>
      <c r="D121" s="15">
        <v>29</v>
      </c>
      <c r="E121" s="15">
        <v>0</v>
      </c>
      <c r="F121" s="15">
        <v>4</v>
      </c>
      <c r="G121" s="15">
        <v>25</v>
      </c>
      <c r="H121" s="15">
        <v>29</v>
      </c>
      <c r="I121" s="15">
        <v>0</v>
      </c>
      <c r="J121" s="15">
        <v>0</v>
      </c>
      <c r="K121" s="15">
        <v>0</v>
      </c>
      <c r="L121" s="7">
        <v>1482</v>
      </c>
      <c r="M121" s="15">
        <v>1</v>
      </c>
      <c r="N121" s="15">
        <v>4</v>
      </c>
      <c r="O121" s="15">
        <v>14</v>
      </c>
      <c r="P121" s="15">
        <v>10</v>
      </c>
      <c r="Q121" s="41">
        <v>0</v>
      </c>
      <c r="R121" s="41">
        <v>0</v>
      </c>
      <c r="S121" s="41">
        <v>0</v>
      </c>
    </row>
    <row r="122" spans="1:20" s="2" customFormat="1" ht="15" customHeight="1">
      <c r="A122" s="11" t="s">
        <v>38</v>
      </c>
      <c r="B122" s="5">
        <v>21</v>
      </c>
      <c r="C122" s="5">
        <v>112</v>
      </c>
      <c r="D122" s="10">
        <v>21</v>
      </c>
      <c r="E122" s="5">
        <v>0</v>
      </c>
      <c r="F122" s="5">
        <v>0</v>
      </c>
      <c r="G122" s="5">
        <v>21</v>
      </c>
      <c r="H122" s="5">
        <v>21</v>
      </c>
      <c r="I122" s="5">
        <v>0</v>
      </c>
      <c r="J122" s="5">
        <v>8</v>
      </c>
      <c r="K122" s="5">
        <v>0</v>
      </c>
      <c r="L122" s="7">
        <v>958</v>
      </c>
      <c r="M122" s="5">
        <v>2</v>
      </c>
      <c r="N122" s="5">
        <v>6</v>
      </c>
      <c r="O122" s="5">
        <v>8</v>
      </c>
      <c r="P122" s="5">
        <v>5</v>
      </c>
      <c r="Q122" s="5">
        <v>0</v>
      </c>
      <c r="R122" s="5">
        <v>0</v>
      </c>
      <c r="S122" s="5">
        <v>0</v>
      </c>
    </row>
    <row r="123" spans="1:20" s="12" customFormat="1" ht="15" customHeight="1">
      <c r="A123" s="44" t="s">
        <v>143</v>
      </c>
      <c r="B123" s="15">
        <v>48</v>
      </c>
      <c r="C123" s="15">
        <v>439</v>
      </c>
      <c r="D123" s="15">
        <v>48</v>
      </c>
      <c r="E123" s="15">
        <v>0</v>
      </c>
      <c r="F123" s="15">
        <v>0</v>
      </c>
      <c r="G123" s="15">
        <v>48</v>
      </c>
      <c r="H123" s="15">
        <v>48</v>
      </c>
      <c r="I123" s="15">
        <v>0</v>
      </c>
      <c r="J123" s="15">
        <v>48</v>
      </c>
      <c r="K123" s="15">
        <v>0</v>
      </c>
      <c r="L123" s="7">
        <v>2216</v>
      </c>
      <c r="M123" s="15">
        <v>0</v>
      </c>
      <c r="N123" s="15">
        <v>1</v>
      </c>
      <c r="O123" s="15">
        <v>21</v>
      </c>
      <c r="P123" s="15">
        <v>26</v>
      </c>
      <c r="Q123" s="41">
        <v>0</v>
      </c>
      <c r="R123" s="41">
        <v>0</v>
      </c>
      <c r="S123" s="41">
        <v>0</v>
      </c>
      <c r="T123" s="16"/>
    </row>
    <row r="124" spans="1:20" s="2" customFormat="1" ht="15" customHeight="1">
      <c r="A124" s="11" t="s">
        <v>39</v>
      </c>
      <c r="B124" s="5">
        <v>27</v>
      </c>
      <c r="C124" s="5">
        <v>284</v>
      </c>
      <c r="D124" s="10">
        <v>27</v>
      </c>
      <c r="E124" s="5">
        <v>0</v>
      </c>
      <c r="F124" s="10">
        <v>8</v>
      </c>
      <c r="G124" s="5">
        <v>19</v>
      </c>
      <c r="H124" s="5">
        <v>27</v>
      </c>
      <c r="I124" s="5">
        <v>0</v>
      </c>
      <c r="J124" s="5">
        <v>11</v>
      </c>
      <c r="K124" s="5">
        <v>0</v>
      </c>
      <c r="L124" s="7">
        <v>1079.57</v>
      </c>
      <c r="M124" s="5">
        <v>0</v>
      </c>
      <c r="N124" s="5">
        <v>6</v>
      </c>
      <c r="O124" s="5">
        <v>11</v>
      </c>
      <c r="P124" s="5">
        <v>10</v>
      </c>
      <c r="Q124" s="5">
        <v>0</v>
      </c>
      <c r="R124" s="5">
        <v>0</v>
      </c>
      <c r="S124" s="5">
        <v>0</v>
      </c>
    </row>
    <row r="125" spans="1:20" s="2" customFormat="1" ht="15" customHeight="1">
      <c r="A125" s="11" t="s">
        <v>40</v>
      </c>
      <c r="B125" s="5">
        <v>33</v>
      </c>
      <c r="C125" s="5">
        <v>273</v>
      </c>
      <c r="D125" s="10">
        <v>33</v>
      </c>
      <c r="E125" s="5">
        <v>0</v>
      </c>
      <c r="F125" s="5">
        <v>0</v>
      </c>
      <c r="G125" s="5">
        <v>33</v>
      </c>
      <c r="H125" s="5">
        <v>33</v>
      </c>
      <c r="I125" s="5">
        <v>0</v>
      </c>
      <c r="J125" s="5">
        <v>0</v>
      </c>
      <c r="K125" s="5">
        <v>0</v>
      </c>
      <c r="L125" s="7">
        <v>1176</v>
      </c>
      <c r="M125" s="5">
        <v>5</v>
      </c>
      <c r="N125" s="5">
        <v>4</v>
      </c>
      <c r="O125" s="5">
        <v>15</v>
      </c>
      <c r="P125" s="5">
        <v>9</v>
      </c>
      <c r="Q125" s="5">
        <v>0</v>
      </c>
      <c r="R125" s="5">
        <v>0</v>
      </c>
      <c r="S125" s="5">
        <v>0</v>
      </c>
    </row>
    <row r="126" spans="1:20" s="2" customFormat="1" ht="15" customHeight="1">
      <c r="A126" s="11" t="s">
        <v>41</v>
      </c>
      <c r="B126" s="5">
        <v>39</v>
      </c>
      <c r="C126" s="5">
        <v>356</v>
      </c>
      <c r="D126" s="10">
        <v>39</v>
      </c>
      <c r="E126" s="5">
        <v>0</v>
      </c>
      <c r="F126" s="5">
        <v>0</v>
      </c>
      <c r="G126" s="5">
        <v>39</v>
      </c>
      <c r="H126" s="5">
        <v>39</v>
      </c>
      <c r="I126" s="5">
        <v>0</v>
      </c>
      <c r="J126" s="5">
        <v>0</v>
      </c>
      <c r="K126" s="5"/>
      <c r="L126" s="7">
        <v>1367</v>
      </c>
      <c r="M126" s="5">
        <v>0</v>
      </c>
      <c r="N126" s="5">
        <v>7</v>
      </c>
      <c r="O126" s="5">
        <v>9</v>
      </c>
      <c r="P126" s="5">
        <v>23</v>
      </c>
      <c r="Q126" s="5">
        <v>0</v>
      </c>
      <c r="R126" s="5">
        <v>0</v>
      </c>
      <c r="S126" s="5">
        <v>0</v>
      </c>
    </row>
    <row r="127" spans="1:20" s="2" customFormat="1" ht="15" customHeight="1">
      <c r="A127" s="11" t="s">
        <v>42</v>
      </c>
      <c r="B127" s="5">
        <v>40</v>
      </c>
      <c r="C127" s="5">
        <v>388</v>
      </c>
      <c r="D127" s="10">
        <v>40</v>
      </c>
      <c r="E127" s="5">
        <v>0</v>
      </c>
      <c r="F127" s="5">
        <v>0</v>
      </c>
      <c r="G127" s="5">
        <v>40</v>
      </c>
      <c r="H127" s="5">
        <v>40</v>
      </c>
      <c r="I127" s="5">
        <v>0</v>
      </c>
      <c r="J127" s="5">
        <v>0</v>
      </c>
      <c r="K127" s="5">
        <v>0</v>
      </c>
      <c r="L127" s="7">
        <v>1950</v>
      </c>
      <c r="M127" s="5">
        <v>0</v>
      </c>
      <c r="N127" s="5">
        <v>0</v>
      </c>
      <c r="O127" s="5">
        <v>9</v>
      </c>
      <c r="P127" s="5">
        <v>31</v>
      </c>
      <c r="Q127" s="5">
        <v>0</v>
      </c>
      <c r="R127" s="5">
        <v>0</v>
      </c>
      <c r="S127" s="5">
        <v>0</v>
      </c>
    </row>
    <row r="128" spans="1:20" s="2" customFormat="1" ht="15" customHeight="1">
      <c r="A128" s="11" t="s">
        <v>43</v>
      </c>
      <c r="B128" s="5">
        <v>18</v>
      </c>
      <c r="C128" s="5">
        <v>52</v>
      </c>
      <c r="D128" s="10">
        <v>18</v>
      </c>
      <c r="E128" s="5">
        <v>0</v>
      </c>
      <c r="F128" s="5">
        <v>3</v>
      </c>
      <c r="G128" s="5">
        <v>15</v>
      </c>
      <c r="H128" s="5">
        <v>18</v>
      </c>
      <c r="I128" s="5">
        <v>0</v>
      </c>
      <c r="J128" s="5">
        <v>11</v>
      </c>
      <c r="K128" s="5">
        <v>0</v>
      </c>
      <c r="L128" s="7">
        <v>924</v>
      </c>
      <c r="M128" s="5">
        <v>0</v>
      </c>
      <c r="N128" s="5">
        <v>0</v>
      </c>
      <c r="O128" s="5">
        <v>9</v>
      </c>
      <c r="P128" s="5">
        <v>9</v>
      </c>
      <c r="Q128" s="5">
        <v>0</v>
      </c>
      <c r="R128" s="5">
        <v>0</v>
      </c>
      <c r="S128" s="5">
        <v>0</v>
      </c>
    </row>
    <row r="129" spans="1:20" s="12" customFormat="1" ht="15" customHeight="1">
      <c r="A129" s="44" t="s">
        <v>145</v>
      </c>
      <c r="B129" s="41">
        <v>27</v>
      </c>
      <c r="C129" s="41">
        <v>180</v>
      </c>
      <c r="D129" s="41">
        <v>27</v>
      </c>
      <c r="E129" s="41">
        <v>0</v>
      </c>
      <c r="F129" s="41">
        <v>0</v>
      </c>
      <c r="G129" s="41">
        <v>27</v>
      </c>
      <c r="H129" s="41">
        <v>27</v>
      </c>
      <c r="I129" s="41">
        <v>0</v>
      </c>
      <c r="J129" s="41">
        <v>0</v>
      </c>
      <c r="K129" s="41">
        <v>0</v>
      </c>
      <c r="L129" s="42">
        <v>1679</v>
      </c>
      <c r="M129" s="41">
        <v>0</v>
      </c>
      <c r="N129" s="41">
        <v>0</v>
      </c>
      <c r="O129" s="41">
        <v>9</v>
      </c>
      <c r="P129" s="41">
        <v>18</v>
      </c>
      <c r="Q129" s="41">
        <v>0</v>
      </c>
      <c r="R129" s="41">
        <v>0</v>
      </c>
      <c r="S129" s="41">
        <v>0</v>
      </c>
      <c r="T129" s="16"/>
    </row>
    <row r="130" spans="1:20" s="12" customFormat="1" ht="15" customHeight="1">
      <c r="A130" s="44" t="s">
        <v>144</v>
      </c>
      <c r="B130" s="15">
        <v>31</v>
      </c>
      <c r="C130" s="15">
        <v>449</v>
      </c>
      <c r="D130" s="15">
        <v>31</v>
      </c>
      <c r="E130" s="15">
        <v>0</v>
      </c>
      <c r="F130" s="15">
        <v>0</v>
      </c>
      <c r="G130" s="15">
        <v>31</v>
      </c>
      <c r="H130" s="15">
        <v>31</v>
      </c>
      <c r="I130" s="15">
        <v>0</v>
      </c>
      <c r="J130" s="15">
        <v>31</v>
      </c>
      <c r="K130" s="15">
        <v>0</v>
      </c>
      <c r="L130" s="7">
        <v>1503</v>
      </c>
      <c r="M130" s="15">
        <v>1</v>
      </c>
      <c r="N130" s="15">
        <v>4</v>
      </c>
      <c r="O130" s="15">
        <v>8</v>
      </c>
      <c r="P130" s="15">
        <v>18</v>
      </c>
      <c r="Q130" s="15">
        <v>0</v>
      </c>
      <c r="R130" s="15">
        <v>0</v>
      </c>
      <c r="S130" s="15">
        <v>0</v>
      </c>
      <c r="T130" s="16"/>
    </row>
    <row r="131" spans="1:20" s="12" customFormat="1" ht="15" customHeight="1">
      <c r="A131" s="44" t="s">
        <v>146</v>
      </c>
      <c r="B131" s="41">
        <v>16</v>
      </c>
      <c r="C131" s="41">
        <v>186</v>
      </c>
      <c r="D131" s="41">
        <v>16</v>
      </c>
      <c r="E131" s="41">
        <v>0</v>
      </c>
      <c r="F131" s="41">
        <v>5</v>
      </c>
      <c r="G131" s="41">
        <v>11</v>
      </c>
      <c r="H131" s="41">
        <v>16</v>
      </c>
      <c r="I131" s="41">
        <v>0</v>
      </c>
      <c r="J131" s="41">
        <v>9</v>
      </c>
      <c r="K131" s="41">
        <v>3</v>
      </c>
      <c r="L131" s="42">
        <v>1033</v>
      </c>
      <c r="M131" s="41">
        <v>0</v>
      </c>
      <c r="N131" s="41">
        <v>2</v>
      </c>
      <c r="O131" s="41">
        <v>3</v>
      </c>
      <c r="P131" s="41">
        <v>11</v>
      </c>
      <c r="Q131" s="41">
        <v>0</v>
      </c>
      <c r="R131" s="41">
        <v>0</v>
      </c>
      <c r="S131" s="41">
        <v>0</v>
      </c>
      <c r="T131" s="16"/>
    </row>
    <row r="132" spans="1:20" s="2" customFormat="1" ht="15" customHeight="1">
      <c r="A132" s="11" t="s">
        <v>44</v>
      </c>
      <c r="B132" s="5">
        <v>35</v>
      </c>
      <c r="C132" s="5">
        <v>338</v>
      </c>
      <c r="D132" s="5">
        <v>35</v>
      </c>
      <c r="E132" s="5">
        <v>0</v>
      </c>
      <c r="F132" s="5">
        <v>0</v>
      </c>
      <c r="G132" s="5">
        <v>35</v>
      </c>
      <c r="H132" s="5">
        <v>35</v>
      </c>
      <c r="I132" s="5">
        <v>0</v>
      </c>
      <c r="J132" s="5">
        <v>1</v>
      </c>
      <c r="K132" s="5">
        <v>0</v>
      </c>
      <c r="L132" s="7">
        <v>1802</v>
      </c>
      <c r="M132" s="5">
        <v>0</v>
      </c>
      <c r="N132" s="5">
        <v>7</v>
      </c>
      <c r="O132" s="5">
        <v>13</v>
      </c>
      <c r="P132" s="10">
        <v>15</v>
      </c>
      <c r="Q132" s="5">
        <v>0</v>
      </c>
      <c r="R132" s="5">
        <v>0</v>
      </c>
      <c r="S132" s="5">
        <v>0</v>
      </c>
    </row>
    <row r="133" spans="1:20" s="2" customFormat="1" ht="12" customHeight="1">
      <c r="A133" s="11" t="s">
        <v>45</v>
      </c>
      <c r="B133" s="5">
        <v>43</v>
      </c>
      <c r="C133" s="5">
        <v>373</v>
      </c>
      <c r="D133" s="10">
        <v>43</v>
      </c>
      <c r="E133" s="5">
        <v>0</v>
      </c>
      <c r="F133" s="5">
        <v>5</v>
      </c>
      <c r="G133" s="5">
        <v>38</v>
      </c>
      <c r="H133" s="5">
        <v>43</v>
      </c>
      <c r="I133" s="5">
        <v>0</v>
      </c>
      <c r="J133" s="5">
        <v>0</v>
      </c>
      <c r="K133" s="5">
        <v>0</v>
      </c>
      <c r="L133" s="7">
        <v>1924.76</v>
      </c>
      <c r="M133" s="5">
        <v>0</v>
      </c>
      <c r="N133" s="5">
        <v>8</v>
      </c>
      <c r="O133" s="5">
        <v>20</v>
      </c>
      <c r="P133" s="5">
        <v>15</v>
      </c>
      <c r="Q133" s="5">
        <v>0</v>
      </c>
      <c r="R133" s="5">
        <v>0</v>
      </c>
      <c r="S133" s="5">
        <v>0</v>
      </c>
    </row>
    <row r="134" spans="1:20" s="12" customFormat="1" ht="12" customHeight="1">
      <c r="A134" s="44" t="s">
        <v>149</v>
      </c>
      <c r="B134" s="41">
        <v>3</v>
      </c>
      <c r="C134" s="41">
        <v>55</v>
      </c>
      <c r="D134" s="41">
        <v>3</v>
      </c>
      <c r="E134" s="41">
        <v>0</v>
      </c>
      <c r="F134" s="41">
        <v>0</v>
      </c>
      <c r="G134" s="41">
        <v>3</v>
      </c>
      <c r="H134" s="41">
        <v>3</v>
      </c>
      <c r="I134" s="41">
        <v>0</v>
      </c>
      <c r="J134" s="41">
        <v>2</v>
      </c>
      <c r="K134" s="41">
        <v>1</v>
      </c>
      <c r="L134" s="42">
        <v>130</v>
      </c>
      <c r="M134" s="41">
        <v>0</v>
      </c>
      <c r="N134" s="41">
        <v>0</v>
      </c>
      <c r="O134" s="41">
        <v>0</v>
      </c>
      <c r="P134" s="41">
        <v>3</v>
      </c>
      <c r="Q134" s="41">
        <v>0</v>
      </c>
      <c r="R134" s="41">
        <v>0</v>
      </c>
      <c r="S134" s="41">
        <v>0</v>
      </c>
    </row>
    <row r="135" spans="1:20"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  <c r="S135" s="2"/>
    </row>
    <row r="151" spans="3:12">
      <c r="L151" s="3"/>
    </row>
    <row r="152" spans="3:12">
      <c r="L152" s="3"/>
    </row>
    <row r="153" spans="3:12">
      <c r="L153" s="3"/>
    </row>
    <row r="154" spans="3:12">
      <c r="L154" s="3"/>
    </row>
    <row r="155" spans="3:12">
      <c r="L155" s="3"/>
    </row>
    <row r="156" spans="3:12">
      <c r="L156" s="3"/>
    </row>
    <row r="157" spans="3:12">
      <c r="C157" s="4"/>
      <c r="L157" s="3"/>
    </row>
    <row r="158" spans="3:12">
      <c r="C158" s="4"/>
      <c r="L158" s="3"/>
    </row>
    <row r="159" spans="3:12">
      <c r="L159" s="3"/>
    </row>
    <row r="160" spans="3:12">
      <c r="C160" s="4"/>
      <c r="L160" s="3"/>
    </row>
    <row r="161" spans="3:12">
      <c r="L161" s="3"/>
    </row>
    <row r="162" spans="3:12">
      <c r="L162" s="3"/>
    </row>
    <row r="163" spans="3:12">
      <c r="L163" s="3"/>
    </row>
    <row r="164" spans="3:12">
      <c r="L164" s="3"/>
    </row>
    <row r="165" spans="3:12">
      <c r="C165" s="4"/>
      <c r="L165" s="3"/>
    </row>
    <row r="166" spans="3:12">
      <c r="C166" s="4"/>
      <c r="L166" s="3"/>
    </row>
    <row r="167" spans="3:12">
      <c r="L167" s="3"/>
    </row>
    <row r="168" spans="3:12">
      <c r="L168" s="3"/>
    </row>
    <row r="169" spans="3:12">
      <c r="L169" s="3"/>
    </row>
    <row r="170" spans="3:12">
      <c r="L170" s="3"/>
    </row>
    <row r="171" spans="3:12">
      <c r="L171" s="3"/>
    </row>
    <row r="172" spans="3:12">
      <c r="L172" s="3"/>
    </row>
    <row r="173" spans="3:12">
      <c r="L173" s="3"/>
    </row>
  </sheetData>
  <sheetProtection password="C70C" sheet="1" objects="1" scenarios="1"/>
  <mergeCells count="18">
    <mergeCell ref="J15:K16"/>
    <mergeCell ref="L15:L17"/>
    <mergeCell ref="A9:L9"/>
    <mergeCell ref="A12:L12"/>
    <mergeCell ref="M12:S12"/>
    <mergeCell ref="A13:A17"/>
    <mergeCell ref="B13:B16"/>
    <mergeCell ref="C13:C16"/>
    <mergeCell ref="D13:E16"/>
    <mergeCell ref="F13:L14"/>
    <mergeCell ref="M13:M17"/>
    <mergeCell ref="N13:N17"/>
    <mergeCell ref="O13:O17"/>
    <mergeCell ref="P13:P17"/>
    <mergeCell ref="Q13:Q17"/>
    <mergeCell ref="R13:R17"/>
    <mergeCell ref="S13:S17"/>
    <mergeCell ref="F15:I16"/>
  </mergeCells>
  <pageMargins left="0.75000000000000011" right="0.75000000000000011" top="1" bottom="1" header="0.5" footer="0.5"/>
  <pageSetup paperSize="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13" sqref="P13"/>
    </sheetView>
  </sheetViews>
  <sheetFormatPr defaultColWidth="9.140625" defaultRowHeight="11.25"/>
  <cols>
    <col min="1" max="1" width="21.140625" style="76" customWidth="1"/>
    <col min="2" max="14" width="8.5703125" style="65" customWidth="1"/>
    <col min="15" max="15" width="9.140625" style="77" customWidth="1"/>
    <col min="16" max="20" width="9.140625" style="77"/>
    <col min="21" max="16384" width="9.140625" style="65"/>
  </cols>
  <sheetData>
    <row r="1" spans="1:20" s="131" customFormat="1" ht="12.75" customHeight="1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0"/>
      <c r="P1" s="130"/>
      <c r="Q1" s="130"/>
      <c r="R1" s="130"/>
      <c r="S1" s="130"/>
      <c r="T1" s="130"/>
    </row>
    <row r="2" spans="1:20" s="131" customFormat="1" ht="12.75" customHeight="1">
      <c r="A2" s="140" t="s">
        <v>5</v>
      </c>
      <c r="B2" s="139" t="s">
        <v>129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0"/>
      <c r="P2" s="130"/>
      <c r="Q2" s="130"/>
      <c r="R2" s="130"/>
      <c r="S2" s="130"/>
      <c r="T2" s="130"/>
    </row>
    <row r="3" spans="1:20" s="131" customFormat="1" ht="12.75" customHeight="1">
      <c r="A3" s="141"/>
      <c r="B3" s="139" t="s">
        <v>163</v>
      </c>
      <c r="C3" s="139"/>
      <c r="D3" s="139"/>
      <c r="E3" s="139"/>
      <c r="F3" s="139" t="s">
        <v>51</v>
      </c>
      <c r="G3" s="139"/>
      <c r="H3" s="139" t="s">
        <v>52</v>
      </c>
      <c r="I3" s="139" t="s">
        <v>53</v>
      </c>
      <c r="J3" s="139" t="s">
        <v>54</v>
      </c>
      <c r="K3" s="139" t="s">
        <v>55</v>
      </c>
      <c r="L3" s="139" t="s">
        <v>56</v>
      </c>
      <c r="M3" s="139" t="s">
        <v>57</v>
      </c>
      <c r="N3" s="143" t="s">
        <v>58</v>
      </c>
      <c r="O3" s="130"/>
      <c r="P3" s="130"/>
      <c r="Q3" s="130"/>
      <c r="R3" s="130"/>
      <c r="S3" s="130"/>
      <c r="T3" s="130"/>
    </row>
    <row r="4" spans="1:20" s="131" customFormat="1" ht="12.75" customHeight="1">
      <c r="A4" s="141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3"/>
      <c r="O4" s="130"/>
      <c r="P4" s="130"/>
      <c r="Q4" s="130"/>
      <c r="R4" s="130"/>
      <c r="S4" s="130"/>
      <c r="T4" s="130"/>
    </row>
    <row r="5" spans="1:20" s="131" customFormat="1" ht="12.75" customHeight="1">
      <c r="A5" s="141"/>
      <c r="B5" s="139" t="s">
        <v>59</v>
      </c>
      <c r="C5" s="139"/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64</v>
      </c>
      <c r="I5" s="139" t="s">
        <v>64</v>
      </c>
      <c r="J5" s="139" t="s">
        <v>64</v>
      </c>
      <c r="K5" s="139" t="s">
        <v>59</v>
      </c>
      <c r="L5" s="139" t="s">
        <v>59</v>
      </c>
      <c r="M5" s="139" t="s">
        <v>64</v>
      </c>
      <c r="N5" s="143" t="s">
        <v>64</v>
      </c>
      <c r="O5" s="130"/>
      <c r="P5" s="130"/>
      <c r="Q5" s="130"/>
      <c r="R5" s="130"/>
      <c r="S5" s="130"/>
      <c r="T5" s="130"/>
    </row>
    <row r="6" spans="1:20" s="131" customFormat="1" ht="12.75" customHeight="1">
      <c r="A6" s="141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3"/>
      <c r="O6" s="130"/>
      <c r="P6" s="130"/>
      <c r="Q6" s="130"/>
      <c r="R6" s="130"/>
      <c r="S6" s="130"/>
      <c r="T6" s="130"/>
    </row>
    <row r="7" spans="1:20" s="131" customFormat="1" ht="12.75" customHeight="1">
      <c r="A7" s="141"/>
      <c r="B7" s="139" t="s">
        <v>57</v>
      </c>
      <c r="C7" s="139" t="s">
        <v>65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3"/>
      <c r="O7" s="130"/>
      <c r="P7" s="130"/>
      <c r="Q7" s="130"/>
      <c r="R7" s="130"/>
      <c r="S7" s="130"/>
      <c r="T7" s="130"/>
    </row>
    <row r="8" spans="1:20" s="131" customFormat="1" ht="12.75" customHeight="1">
      <c r="A8" s="142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3"/>
      <c r="O8" s="130"/>
      <c r="P8" s="130"/>
      <c r="Q8" s="130"/>
      <c r="R8" s="130"/>
      <c r="S8" s="130"/>
      <c r="T8" s="130"/>
    </row>
    <row r="9" spans="1:20" s="73" customFormat="1" ht="12.75" customHeight="1">
      <c r="A9" s="69" t="s">
        <v>28</v>
      </c>
      <c r="B9" s="69">
        <v>19</v>
      </c>
      <c r="C9" s="70">
        <v>20</v>
      </c>
      <c r="D9" s="69">
        <v>21</v>
      </c>
      <c r="E9" s="69">
        <v>22</v>
      </c>
      <c r="F9" s="69">
        <v>23</v>
      </c>
      <c r="G9" s="69">
        <v>24</v>
      </c>
      <c r="H9" s="69">
        <v>25</v>
      </c>
      <c r="I9" s="69">
        <v>26</v>
      </c>
      <c r="J9" s="69">
        <v>27</v>
      </c>
      <c r="K9" s="69">
        <v>28</v>
      </c>
      <c r="L9" s="69">
        <v>29</v>
      </c>
      <c r="M9" s="69">
        <v>30</v>
      </c>
      <c r="N9" s="71">
        <v>31</v>
      </c>
      <c r="O9" s="72"/>
      <c r="P9" s="72"/>
      <c r="Q9" s="72"/>
      <c r="R9" s="72"/>
      <c r="S9" s="72"/>
      <c r="T9" s="72"/>
    </row>
    <row r="10" spans="1:20" s="38" customFormat="1" ht="39" customHeight="1">
      <c r="A10" s="67" t="s">
        <v>29</v>
      </c>
      <c r="B10" s="68">
        <f>SUM(B11:B48)</f>
        <v>497795</v>
      </c>
      <c r="C10" s="68">
        <f t="shared" ref="C10:N10" si="0">SUM(C11:C48)</f>
        <v>352006</v>
      </c>
      <c r="D10" s="68">
        <f t="shared" si="0"/>
        <v>196540</v>
      </c>
      <c r="E10" s="68">
        <f t="shared" si="0"/>
        <v>0</v>
      </c>
      <c r="F10" s="68">
        <f t="shared" si="0"/>
        <v>114</v>
      </c>
      <c r="G10" s="68">
        <f t="shared" si="0"/>
        <v>0</v>
      </c>
      <c r="H10" s="68">
        <f t="shared" si="0"/>
        <v>4</v>
      </c>
      <c r="I10" s="68">
        <f t="shared" si="0"/>
        <v>387</v>
      </c>
      <c r="J10" s="68">
        <f t="shared" si="0"/>
        <v>84</v>
      </c>
      <c r="K10" s="68">
        <f t="shared" si="0"/>
        <v>1106</v>
      </c>
      <c r="L10" s="68">
        <f t="shared" si="0"/>
        <v>1580188</v>
      </c>
      <c r="M10" s="68">
        <f t="shared" si="0"/>
        <v>2079678</v>
      </c>
      <c r="N10" s="68">
        <f t="shared" si="0"/>
        <v>1523913</v>
      </c>
      <c r="O10" s="80"/>
      <c r="P10" s="80"/>
      <c r="Q10" s="80"/>
      <c r="R10" s="80"/>
      <c r="S10" s="80"/>
      <c r="T10" s="80"/>
    </row>
    <row r="11" spans="1:20" s="12" customFormat="1">
      <c r="A11" s="21" t="s">
        <v>130</v>
      </c>
      <c r="B11" s="5">
        <f>B50</f>
        <v>52517</v>
      </c>
      <c r="C11" s="5">
        <f t="shared" ref="C11:N11" si="1">C50</f>
        <v>37845</v>
      </c>
      <c r="D11" s="5">
        <f t="shared" si="1"/>
        <v>43532</v>
      </c>
      <c r="E11" s="5">
        <f t="shared" si="1"/>
        <v>0</v>
      </c>
      <c r="F11" s="5">
        <f t="shared" si="1"/>
        <v>111</v>
      </c>
      <c r="G11" s="5">
        <f t="shared" si="1"/>
        <v>0</v>
      </c>
      <c r="H11" s="5">
        <f t="shared" si="1"/>
        <v>0</v>
      </c>
      <c r="I11" s="5">
        <f t="shared" si="1"/>
        <v>45</v>
      </c>
      <c r="J11" s="5">
        <f t="shared" si="1"/>
        <v>0</v>
      </c>
      <c r="K11" s="5">
        <f t="shared" si="1"/>
        <v>92</v>
      </c>
      <c r="L11" s="5">
        <f t="shared" si="1"/>
        <v>332572</v>
      </c>
      <c r="M11" s="5">
        <f>SUM(B11,F11,H11:L11)</f>
        <v>385337</v>
      </c>
      <c r="N11" s="5">
        <f t="shared" si="1"/>
        <v>267360</v>
      </c>
      <c r="O11" s="33"/>
      <c r="P11" s="33"/>
      <c r="Q11" s="33"/>
      <c r="R11" s="33"/>
      <c r="S11" s="33"/>
      <c r="T11" s="33"/>
    </row>
    <row r="12" spans="1:20" s="64" customFormat="1" ht="12.75" customHeight="1">
      <c r="A12" s="21" t="s">
        <v>30</v>
      </c>
      <c r="B12" s="5">
        <f>B51</f>
        <v>3066</v>
      </c>
      <c r="C12" s="5">
        <f t="shared" ref="C12:L12" si="2">C51</f>
        <v>2318</v>
      </c>
      <c r="D12" s="5">
        <f t="shared" si="2"/>
        <v>1844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49956</v>
      </c>
      <c r="M12" s="5">
        <f>SUM(B12,F12,H12:L12)</f>
        <v>53022</v>
      </c>
      <c r="N12" s="5">
        <f>N51</f>
        <v>26911</v>
      </c>
      <c r="O12" s="74"/>
      <c r="P12" s="74"/>
      <c r="Q12" s="74"/>
      <c r="R12" s="74"/>
      <c r="S12" s="74"/>
      <c r="T12" s="74"/>
    </row>
    <row r="13" spans="1:20" s="12" customFormat="1">
      <c r="A13" s="21" t="s">
        <v>131</v>
      </c>
      <c r="B13" s="5">
        <f t="shared" ref="B13:N14" si="3">B54+B91</f>
        <v>24376</v>
      </c>
      <c r="C13" s="5">
        <f t="shared" si="3"/>
        <v>21468</v>
      </c>
      <c r="D13" s="5">
        <f t="shared" si="3"/>
        <v>11725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1</v>
      </c>
      <c r="J13" s="5">
        <f t="shared" si="3"/>
        <v>0</v>
      </c>
      <c r="K13" s="5">
        <f t="shared" si="3"/>
        <v>73</v>
      </c>
      <c r="L13" s="5">
        <f t="shared" si="3"/>
        <v>39982</v>
      </c>
      <c r="M13" s="5">
        <f t="shared" si="3"/>
        <v>64432</v>
      </c>
      <c r="N13" s="5">
        <f t="shared" si="3"/>
        <v>51142</v>
      </c>
      <c r="O13" s="33"/>
      <c r="P13" s="33"/>
      <c r="Q13" s="33"/>
      <c r="R13" s="33"/>
      <c r="S13" s="33"/>
      <c r="T13" s="33"/>
    </row>
    <row r="14" spans="1:20" s="12" customFormat="1">
      <c r="A14" s="21" t="s">
        <v>132</v>
      </c>
      <c r="B14" s="5">
        <f t="shared" si="3"/>
        <v>5386</v>
      </c>
      <c r="C14" s="5">
        <f t="shared" si="3"/>
        <v>4912</v>
      </c>
      <c r="D14" s="5">
        <f t="shared" si="3"/>
        <v>1294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12698</v>
      </c>
      <c r="M14" s="5">
        <f t="shared" si="3"/>
        <v>18084</v>
      </c>
      <c r="N14" s="5">
        <f t="shared" si="3"/>
        <v>10500</v>
      </c>
      <c r="O14" s="33"/>
      <c r="P14" s="33"/>
      <c r="Q14" s="33"/>
      <c r="R14" s="33"/>
      <c r="S14" s="33"/>
      <c r="T14" s="33"/>
    </row>
    <row r="15" spans="1:20" s="64" customFormat="1" ht="12.75" customHeight="1">
      <c r="A15" s="21" t="s">
        <v>31</v>
      </c>
      <c r="B15" s="5">
        <f t="shared" ref="B15:L15" si="4">B56+B93</f>
        <v>2854</v>
      </c>
      <c r="C15" s="5">
        <f t="shared" si="4"/>
        <v>2199</v>
      </c>
      <c r="D15" s="5">
        <f t="shared" si="4"/>
        <v>1184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35603</v>
      </c>
      <c r="M15" s="5">
        <f t="shared" ref="M15:M47" si="5">SUM(B15,F15,H15:L15)</f>
        <v>38457</v>
      </c>
      <c r="N15" s="5">
        <f>N56+N93</f>
        <v>24805</v>
      </c>
      <c r="O15" s="74"/>
      <c r="P15" s="74"/>
      <c r="Q15" s="74"/>
      <c r="R15" s="74"/>
      <c r="S15" s="74"/>
      <c r="T15" s="74"/>
    </row>
    <row r="16" spans="1:20" s="12" customFormat="1">
      <c r="A16" s="21" t="s">
        <v>133</v>
      </c>
      <c r="B16" s="5">
        <f t="shared" ref="B16:J47" si="6">B57+B94</f>
        <v>5609</v>
      </c>
      <c r="C16" s="5">
        <f t="shared" si="6"/>
        <v>4472</v>
      </c>
      <c r="D16" s="5">
        <f t="shared" si="6"/>
        <v>0</v>
      </c>
      <c r="E16" s="5">
        <f t="shared" si="6"/>
        <v>0</v>
      </c>
      <c r="F16" s="5">
        <f t="shared" si="6"/>
        <v>0</v>
      </c>
      <c r="G16" s="5">
        <f t="shared" si="6"/>
        <v>0</v>
      </c>
      <c r="H16" s="5">
        <f t="shared" si="6"/>
        <v>0</v>
      </c>
      <c r="I16" s="5">
        <f t="shared" si="6"/>
        <v>4</v>
      </c>
      <c r="J16" s="5">
        <f t="shared" si="6"/>
        <v>0</v>
      </c>
      <c r="K16" s="5">
        <f t="shared" ref="K16:L47" si="7">K57+K94</f>
        <v>59</v>
      </c>
      <c r="L16" s="5">
        <f t="shared" si="7"/>
        <v>60316</v>
      </c>
      <c r="M16" s="5">
        <f t="shared" si="5"/>
        <v>65988</v>
      </c>
      <c r="N16" s="5">
        <f t="shared" ref="N16:N47" si="8">N57+N94</f>
        <v>52117</v>
      </c>
      <c r="O16" s="33"/>
      <c r="P16" s="33"/>
      <c r="Q16" s="33"/>
      <c r="R16" s="33"/>
      <c r="S16" s="33"/>
      <c r="T16" s="33"/>
    </row>
    <row r="17" spans="1:20" s="12" customFormat="1">
      <c r="A17" s="21" t="s">
        <v>135</v>
      </c>
      <c r="B17" s="5">
        <f t="shared" si="6"/>
        <v>15014</v>
      </c>
      <c r="C17" s="5">
        <f t="shared" si="6"/>
        <v>14139</v>
      </c>
      <c r="D17" s="5">
        <f t="shared" si="6"/>
        <v>4577</v>
      </c>
      <c r="E17" s="5">
        <f t="shared" si="6"/>
        <v>0</v>
      </c>
      <c r="F17" s="5">
        <f t="shared" si="6"/>
        <v>3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ref="J17:J47" si="9">J58+J95</f>
        <v>45</v>
      </c>
      <c r="K17" s="5">
        <f t="shared" si="7"/>
        <v>169</v>
      </c>
      <c r="L17" s="5">
        <f t="shared" si="7"/>
        <v>32477</v>
      </c>
      <c r="M17" s="5">
        <f t="shared" si="5"/>
        <v>47709</v>
      </c>
      <c r="N17" s="5">
        <f t="shared" si="8"/>
        <v>37461</v>
      </c>
      <c r="O17" s="33"/>
      <c r="P17" s="33"/>
      <c r="Q17" s="33"/>
      <c r="R17" s="33"/>
      <c r="S17" s="33"/>
      <c r="T17" s="33"/>
    </row>
    <row r="18" spans="1:20" s="12" customFormat="1">
      <c r="A18" s="21" t="s">
        <v>134</v>
      </c>
      <c r="B18" s="5">
        <f t="shared" si="6"/>
        <v>5261</v>
      </c>
      <c r="C18" s="5">
        <f t="shared" si="6"/>
        <v>4913</v>
      </c>
      <c r="D18" s="5">
        <f t="shared" si="6"/>
        <v>2566</v>
      </c>
      <c r="E18" s="5">
        <f t="shared" si="6"/>
        <v>0</v>
      </c>
      <c r="F18" s="5">
        <f t="shared" si="6"/>
        <v>0</v>
      </c>
      <c r="G18" s="5">
        <f t="shared" si="6"/>
        <v>0</v>
      </c>
      <c r="H18" s="5">
        <f t="shared" si="6"/>
        <v>0</v>
      </c>
      <c r="I18" s="5">
        <f t="shared" si="6"/>
        <v>47</v>
      </c>
      <c r="J18" s="5">
        <f t="shared" si="9"/>
        <v>0</v>
      </c>
      <c r="K18" s="5">
        <f t="shared" si="7"/>
        <v>0</v>
      </c>
      <c r="L18" s="5">
        <f t="shared" si="7"/>
        <v>32565</v>
      </c>
      <c r="M18" s="5">
        <f t="shared" si="5"/>
        <v>37873</v>
      </c>
      <c r="N18" s="5">
        <f t="shared" si="8"/>
        <v>30886</v>
      </c>
      <c r="O18" s="33"/>
      <c r="P18" s="33"/>
      <c r="Q18" s="33"/>
      <c r="R18" s="33"/>
      <c r="S18" s="33"/>
      <c r="T18" s="33"/>
    </row>
    <row r="19" spans="1:20" s="12" customFormat="1">
      <c r="A19" s="21" t="s">
        <v>152</v>
      </c>
      <c r="B19" s="5">
        <f t="shared" si="6"/>
        <v>7188</v>
      </c>
      <c r="C19" s="5">
        <f t="shared" si="6"/>
        <v>6988</v>
      </c>
      <c r="D19" s="5">
        <f t="shared" si="6"/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9"/>
        <v>0</v>
      </c>
      <c r="K19" s="5">
        <f t="shared" si="7"/>
        <v>0</v>
      </c>
      <c r="L19" s="5">
        <f t="shared" si="7"/>
        <v>45401</v>
      </c>
      <c r="M19" s="5">
        <f t="shared" si="5"/>
        <v>52589</v>
      </c>
      <c r="N19" s="5">
        <f t="shared" si="8"/>
        <v>46428</v>
      </c>
      <c r="O19" s="33"/>
      <c r="P19" s="33"/>
      <c r="Q19" s="33"/>
      <c r="R19" s="33"/>
      <c r="S19" s="33"/>
      <c r="T19" s="33"/>
    </row>
    <row r="20" spans="1:20" s="12" customFormat="1">
      <c r="A20" s="21" t="s">
        <v>148</v>
      </c>
      <c r="B20" s="5">
        <f t="shared" si="6"/>
        <v>19441</v>
      </c>
      <c r="C20" s="5">
        <f t="shared" si="6"/>
        <v>340</v>
      </c>
      <c r="D20" s="5">
        <f t="shared" si="6"/>
        <v>4844</v>
      </c>
      <c r="E20" s="5">
        <f t="shared" si="6"/>
        <v>0</v>
      </c>
      <c r="F20" s="5">
        <f t="shared" si="6"/>
        <v>0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>
        <f t="shared" si="9"/>
        <v>0</v>
      </c>
      <c r="K20" s="5">
        <f t="shared" si="7"/>
        <v>0</v>
      </c>
      <c r="L20" s="5">
        <f t="shared" si="7"/>
        <v>30597</v>
      </c>
      <c r="M20" s="5">
        <f t="shared" si="5"/>
        <v>50038</v>
      </c>
      <c r="N20" s="5">
        <f t="shared" si="8"/>
        <v>3907</v>
      </c>
      <c r="O20" s="33"/>
      <c r="P20" s="33"/>
      <c r="Q20" s="33"/>
      <c r="R20" s="33"/>
      <c r="S20" s="33"/>
      <c r="T20" s="33"/>
    </row>
    <row r="21" spans="1:20" s="12" customFormat="1">
      <c r="A21" s="21" t="s">
        <v>136</v>
      </c>
      <c r="B21" s="5">
        <f t="shared" si="6"/>
        <v>17360</v>
      </c>
      <c r="C21" s="5">
        <f t="shared" si="6"/>
        <v>0</v>
      </c>
      <c r="D21" s="5">
        <f t="shared" si="6"/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  <c r="I21" s="5">
        <f t="shared" si="6"/>
        <v>0</v>
      </c>
      <c r="J21" s="5">
        <f t="shared" si="9"/>
        <v>0</v>
      </c>
      <c r="K21" s="5">
        <f t="shared" si="7"/>
        <v>0</v>
      </c>
      <c r="L21" s="5">
        <f t="shared" si="7"/>
        <v>28649</v>
      </c>
      <c r="M21" s="5">
        <f t="shared" si="5"/>
        <v>46009</v>
      </c>
      <c r="N21" s="5">
        <f t="shared" si="8"/>
        <v>38791</v>
      </c>
      <c r="O21" s="33"/>
      <c r="P21" s="33"/>
      <c r="Q21" s="33"/>
      <c r="R21" s="33"/>
      <c r="S21" s="33"/>
      <c r="T21" s="33"/>
    </row>
    <row r="22" spans="1:20" s="12" customFormat="1">
      <c r="A22" s="21" t="s">
        <v>147</v>
      </c>
      <c r="B22" s="5">
        <f t="shared" si="6"/>
        <v>15508</v>
      </c>
      <c r="C22" s="5">
        <f t="shared" si="6"/>
        <v>730</v>
      </c>
      <c r="D22" s="5">
        <f t="shared" si="6"/>
        <v>1977</v>
      </c>
      <c r="E22" s="5">
        <f t="shared" si="6"/>
        <v>0</v>
      </c>
      <c r="F22" s="5">
        <f t="shared" si="6"/>
        <v>0</v>
      </c>
      <c r="G22" s="5">
        <f t="shared" si="6"/>
        <v>0</v>
      </c>
      <c r="H22" s="5">
        <f t="shared" si="6"/>
        <v>0</v>
      </c>
      <c r="I22" s="5">
        <f t="shared" si="6"/>
        <v>0</v>
      </c>
      <c r="J22" s="5">
        <f t="shared" si="9"/>
        <v>0</v>
      </c>
      <c r="K22" s="5">
        <f t="shared" si="7"/>
        <v>10</v>
      </c>
      <c r="L22" s="5">
        <f t="shared" si="7"/>
        <v>43764</v>
      </c>
      <c r="M22" s="5">
        <f t="shared" si="5"/>
        <v>59282</v>
      </c>
      <c r="N22" s="5">
        <f t="shared" si="8"/>
        <v>6522</v>
      </c>
      <c r="O22" s="33"/>
      <c r="P22" s="33"/>
      <c r="Q22" s="33"/>
      <c r="R22" s="33"/>
      <c r="S22" s="33"/>
      <c r="T22" s="33"/>
    </row>
    <row r="23" spans="1:20" s="12" customFormat="1">
      <c r="A23" s="21" t="s">
        <v>137</v>
      </c>
      <c r="B23" s="5">
        <f t="shared" si="6"/>
        <v>4728</v>
      </c>
      <c r="C23" s="5">
        <f t="shared" si="6"/>
        <v>4697</v>
      </c>
      <c r="D23" s="5">
        <f t="shared" si="6"/>
        <v>0</v>
      </c>
      <c r="E23" s="5">
        <f t="shared" si="6"/>
        <v>0</v>
      </c>
      <c r="F23" s="5">
        <f t="shared" si="6"/>
        <v>0</v>
      </c>
      <c r="G23" s="5">
        <f t="shared" si="6"/>
        <v>0</v>
      </c>
      <c r="H23" s="5">
        <f t="shared" si="6"/>
        <v>0</v>
      </c>
      <c r="I23" s="5">
        <f t="shared" si="6"/>
        <v>5</v>
      </c>
      <c r="J23" s="5">
        <f t="shared" si="9"/>
        <v>0</v>
      </c>
      <c r="K23" s="5">
        <f t="shared" si="7"/>
        <v>0</v>
      </c>
      <c r="L23" s="5">
        <f t="shared" si="7"/>
        <v>33540</v>
      </c>
      <c r="M23" s="5">
        <f t="shared" si="5"/>
        <v>38273</v>
      </c>
      <c r="N23" s="5">
        <f t="shared" si="8"/>
        <v>30564</v>
      </c>
      <c r="O23" s="33"/>
      <c r="P23" s="33"/>
      <c r="Q23" s="33"/>
      <c r="R23" s="33"/>
      <c r="S23" s="33"/>
      <c r="T23" s="33"/>
    </row>
    <row r="24" spans="1:20" s="64" customFormat="1" ht="12.75" customHeight="1">
      <c r="A24" s="21" t="s">
        <v>32</v>
      </c>
      <c r="B24" s="5">
        <f t="shared" si="6"/>
        <v>5246</v>
      </c>
      <c r="C24" s="5">
        <f t="shared" si="6"/>
        <v>4581</v>
      </c>
      <c r="D24" s="5">
        <f t="shared" si="6"/>
        <v>2113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1</v>
      </c>
      <c r="J24" s="5">
        <f t="shared" si="9"/>
        <v>0</v>
      </c>
      <c r="K24" s="5">
        <f t="shared" si="7"/>
        <v>35</v>
      </c>
      <c r="L24" s="5">
        <f t="shared" si="7"/>
        <v>17566</v>
      </c>
      <c r="M24" s="5">
        <f t="shared" si="5"/>
        <v>22848</v>
      </c>
      <c r="N24" s="5">
        <f t="shared" si="8"/>
        <v>16633</v>
      </c>
      <c r="O24" s="74"/>
      <c r="P24" s="74"/>
      <c r="Q24" s="74"/>
      <c r="R24" s="74"/>
      <c r="S24" s="74"/>
      <c r="T24" s="74"/>
    </row>
    <row r="25" spans="1:20" s="64" customFormat="1" ht="12.75" customHeight="1">
      <c r="A25" s="21" t="s">
        <v>33</v>
      </c>
      <c r="B25" s="5">
        <f t="shared" si="6"/>
        <v>10117</v>
      </c>
      <c r="C25" s="5">
        <f t="shared" si="6"/>
        <v>7760</v>
      </c>
      <c r="D25" s="5">
        <f t="shared" si="6"/>
        <v>2811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4</v>
      </c>
      <c r="I25" s="5">
        <f t="shared" si="6"/>
        <v>2</v>
      </c>
      <c r="J25" s="5">
        <f t="shared" si="9"/>
        <v>0</v>
      </c>
      <c r="K25" s="5">
        <f t="shared" si="7"/>
        <v>47</v>
      </c>
      <c r="L25" s="5">
        <f t="shared" si="7"/>
        <v>35916</v>
      </c>
      <c r="M25" s="5">
        <f t="shared" si="5"/>
        <v>46086</v>
      </c>
      <c r="N25" s="5">
        <f t="shared" si="8"/>
        <v>42276</v>
      </c>
      <c r="O25" s="74"/>
      <c r="P25" s="74"/>
      <c r="Q25" s="74"/>
      <c r="R25" s="74"/>
      <c r="S25" s="74"/>
      <c r="T25" s="74"/>
    </row>
    <row r="26" spans="1:20" s="12" customFormat="1">
      <c r="A26" s="21" t="s">
        <v>138</v>
      </c>
      <c r="B26" s="5">
        <f t="shared" si="6"/>
        <v>8546</v>
      </c>
      <c r="C26" s="5">
        <f t="shared" si="6"/>
        <v>8223</v>
      </c>
      <c r="D26" s="5">
        <f t="shared" si="6"/>
        <v>3408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39</v>
      </c>
      <c r="J26" s="5">
        <f t="shared" si="9"/>
        <v>0</v>
      </c>
      <c r="K26" s="5">
        <f t="shared" si="7"/>
        <v>54</v>
      </c>
      <c r="L26" s="5">
        <f t="shared" si="7"/>
        <v>17333</v>
      </c>
      <c r="M26" s="5">
        <f t="shared" si="5"/>
        <v>25972</v>
      </c>
      <c r="N26" s="5">
        <f t="shared" si="8"/>
        <v>23828</v>
      </c>
      <c r="O26" s="33"/>
      <c r="P26" s="33"/>
      <c r="Q26" s="33"/>
      <c r="R26" s="33"/>
      <c r="S26" s="33"/>
      <c r="T26" s="33"/>
    </row>
    <row r="27" spans="1:20" s="64" customFormat="1" ht="12.75" customHeight="1">
      <c r="A27" s="21" t="s">
        <v>34</v>
      </c>
      <c r="B27" s="5">
        <f t="shared" si="6"/>
        <v>21179</v>
      </c>
      <c r="C27" s="5">
        <f t="shared" si="6"/>
        <v>19970</v>
      </c>
      <c r="D27" s="5">
        <f t="shared" si="6"/>
        <v>9418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31</v>
      </c>
      <c r="J27" s="5">
        <f t="shared" si="9"/>
        <v>0</v>
      </c>
      <c r="K27" s="5">
        <f t="shared" si="7"/>
        <v>0</v>
      </c>
      <c r="L27" s="5">
        <f t="shared" si="7"/>
        <v>39948</v>
      </c>
      <c r="M27" s="5">
        <f t="shared" si="5"/>
        <v>61158</v>
      </c>
      <c r="N27" s="5">
        <f t="shared" si="8"/>
        <v>41697</v>
      </c>
      <c r="O27" s="74"/>
      <c r="P27" s="74"/>
      <c r="Q27" s="74"/>
      <c r="R27" s="74"/>
      <c r="S27" s="74"/>
      <c r="T27" s="74"/>
    </row>
    <row r="28" spans="1:20" s="64" customFormat="1" ht="12.75" customHeight="1">
      <c r="A28" s="21" t="s">
        <v>35</v>
      </c>
      <c r="B28" s="5">
        <f t="shared" si="6"/>
        <v>15826</v>
      </c>
      <c r="C28" s="5">
        <f t="shared" si="6"/>
        <v>15794</v>
      </c>
      <c r="D28" s="5">
        <f t="shared" si="6"/>
        <v>6783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9"/>
        <v>0</v>
      </c>
      <c r="K28" s="5">
        <f t="shared" si="7"/>
        <v>0</v>
      </c>
      <c r="L28" s="5">
        <f t="shared" si="7"/>
        <v>51117</v>
      </c>
      <c r="M28" s="5">
        <f t="shared" si="5"/>
        <v>66943</v>
      </c>
      <c r="N28" s="5">
        <f t="shared" si="8"/>
        <v>50822</v>
      </c>
      <c r="O28" s="74"/>
      <c r="P28" s="74"/>
      <c r="Q28" s="74"/>
      <c r="R28" s="74"/>
      <c r="S28" s="74"/>
      <c r="T28" s="74"/>
    </row>
    <row r="29" spans="1:20" s="64" customFormat="1" ht="12.75" customHeight="1">
      <c r="A29" s="21" t="s">
        <v>36</v>
      </c>
      <c r="B29" s="5">
        <f t="shared" si="6"/>
        <v>16599</v>
      </c>
      <c r="C29" s="5">
        <f t="shared" si="6"/>
        <v>15461</v>
      </c>
      <c r="D29" s="5">
        <f t="shared" si="6"/>
        <v>6561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14</v>
      </c>
      <c r="J29" s="5">
        <f t="shared" si="9"/>
        <v>0</v>
      </c>
      <c r="K29" s="5">
        <f t="shared" si="7"/>
        <v>2</v>
      </c>
      <c r="L29" s="5">
        <f t="shared" si="7"/>
        <v>36410</v>
      </c>
      <c r="M29" s="5">
        <f t="shared" si="5"/>
        <v>53025</v>
      </c>
      <c r="N29" s="5">
        <f t="shared" si="8"/>
        <v>41125</v>
      </c>
      <c r="O29" s="74"/>
      <c r="P29" s="74"/>
      <c r="Q29" s="74"/>
      <c r="R29" s="74"/>
      <c r="S29" s="74"/>
      <c r="T29" s="74"/>
    </row>
    <row r="30" spans="1:20" s="64" customFormat="1" ht="12.75" customHeight="1">
      <c r="A30" s="21" t="s">
        <v>37</v>
      </c>
      <c r="B30" s="5">
        <f t="shared" si="6"/>
        <v>9580</v>
      </c>
      <c r="C30" s="5">
        <f t="shared" si="6"/>
        <v>8606</v>
      </c>
      <c r="D30" s="5">
        <f t="shared" si="6"/>
        <v>3856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16</v>
      </c>
      <c r="J30" s="5">
        <f t="shared" si="9"/>
        <v>35</v>
      </c>
      <c r="K30" s="5">
        <f t="shared" si="7"/>
        <v>0</v>
      </c>
      <c r="L30" s="5">
        <f t="shared" si="7"/>
        <v>25736</v>
      </c>
      <c r="M30" s="5">
        <f t="shared" si="5"/>
        <v>35367</v>
      </c>
      <c r="N30" s="5">
        <f t="shared" si="8"/>
        <v>27203</v>
      </c>
      <c r="O30" s="74"/>
      <c r="P30" s="74"/>
      <c r="Q30" s="74"/>
      <c r="R30" s="74"/>
      <c r="S30" s="74"/>
      <c r="T30" s="74"/>
    </row>
    <row r="31" spans="1:20" s="12" customFormat="1">
      <c r="A31" s="21" t="s">
        <v>139</v>
      </c>
      <c r="B31" s="5">
        <f t="shared" si="6"/>
        <v>14584</v>
      </c>
      <c r="C31" s="5">
        <f t="shared" si="6"/>
        <v>13187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  <c r="I31" s="5">
        <f t="shared" si="6"/>
        <v>16</v>
      </c>
      <c r="J31" s="5">
        <f t="shared" si="9"/>
        <v>0</v>
      </c>
      <c r="K31" s="5">
        <f t="shared" si="7"/>
        <v>71</v>
      </c>
      <c r="L31" s="5">
        <f t="shared" si="7"/>
        <v>52100</v>
      </c>
      <c r="M31" s="5">
        <f t="shared" si="5"/>
        <v>66771</v>
      </c>
      <c r="N31" s="5">
        <f t="shared" si="8"/>
        <v>57648</v>
      </c>
      <c r="O31" s="33"/>
      <c r="P31" s="33"/>
      <c r="Q31" s="33"/>
      <c r="R31" s="33"/>
      <c r="S31" s="33"/>
      <c r="T31" s="33"/>
    </row>
    <row r="32" spans="1:20" s="12" customFormat="1">
      <c r="A32" s="21" t="s">
        <v>140</v>
      </c>
      <c r="B32" s="5">
        <f t="shared" si="6"/>
        <v>19101</v>
      </c>
      <c r="C32" s="5">
        <f t="shared" si="6"/>
        <v>18834</v>
      </c>
      <c r="D32" s="5">
        <f t="shared" si="6"/>
        <v>9146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1</v>
      </c>
      <c r="J32" s="5">
        <f t="shared" si="9"/>
        <v>0</v>
      </c>
      <c r="K32" s="5">
        <f t="shared" si="7"/>
        <v>0</v>
      </c>
      <c r="L32" s="5">
        <f t="shared" si="7"/>
        <v>45476</v>
      </c>
      <c r="M32" s="5">
        <f t="shared" si="5"/>
        <v>64578</v>
      </c>
      <c r="N32" s="5">
        <f t="shared" si="8"/>
        <v>56812</v>
      </c>
      <c r="O32" s="33"/>
      <c r="P32" s="33"/>
      <c r="Q32" s="33"/>
      <c r="R32" s="33"/>
      <c r="S32" s="33"/>
      <c r="T32" s="33"/>
    </row>
    <row r="33" spans="1:20" s="12" customFormat="1">
      <c r="A33" s="21" t="s">
        <v>141</v>
      </c>
      <c r="B33" s="5">
        <f t="shared" si="6"/>
        <v>999</v>
      </c>
      <c r="C33" s="5">
        <f t="shared" si="6"/>
        <v>866</v>
      </c>
      <c r="D33" s="5">
        <f t="shared" si="6"/>
        <v>0</v>
      </c>
      <c r="E33" s="5">
        <f t="shared" si="6"/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9"/>
        <v>0</v>
      </c>
      <c r="K33" s="5">
        <f t="shared" si="7"/>
        <v>0</v>
      </c>
      <c r="L33" s="5">
        <f t="shared" si="7"/>
        <v>23658</v>
      </c>
      <c r="M33" s="5">
        <f t="shared" si="5"/>
        <v>24657</v>
      </c>
      <c r="N33" s="5">
        <f t="shared" si="8"/>
        <v>22584</v>
      </c>
      <c r="O33" s="33"/>
      <c r="P33" s="33"/>
      <c r="Q33" s="33"/>
      <c r="R33" s="33"/>
      <c r="S33" s="33"/>
      <c r="T33" s="33"/>
    </row>
    <row r="34" spans="1:20" s="12" customFormat="1">
      <c r="A34" s="21" t="s">
        <v>142</v>
      </c>
      <c r="B34" s="5">
        <f t="shared" si="6"/>
        <v>18193</v>
      </c>
      <c r="C34" s="5">
        <f t="shared" si="6"/>
        <v>18092</v>
      </c>
      <c r="D34" s="5">
        <f t="shared" si="6"/>
        <v>8308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1</v>
      </c>
      <c r="J34" s="5">
        <f t="shared" si="9"/>
        <v>0</v>
      </c>
      <c r="K34" s="5">
        <f t="shared" si="7"/>
        <v>0</v>
      </c>
      <c r="L34" s="5">
        <f t="shared" si="7"/>
        <v>29056</v>
      </c>
      <c r="M34" s="5">
        <f t="shared" si="5"/>
        <v>47250</v>
      </c>
      <c r="N34" s="5">
        <f t="shared" si="8"/>
        <v>47149</v>
      </c>
      <c r="O34" s="33"/>
      <c r="P34" s="33"/>
      <c r="Q34" s="33"/>
      <c r="R34" s="33"/>
      <c r="S34" s="33"/>
      <c r="T34" s="33"/>
    </row>
    <row r="35" spans="1:20" s="64" customFormat="1" ht="12.75" customHeight="1">
      <c r="A35" s="21" t="s">
        <v>38</v>
      </c>
      <c r="B35" s="5">
        <f t="shared" si="6"/>
        <v>8229</v>
      </c>
      <c r="C35" s="5">
        <f t="shared" si="6"/>
        <v>6681</v>
      </c>
      <c r="D35" s="5">
        <f t="shared" si="6"/>
        <v>2793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20</v>
      </c>
      <c r="J35" s="5">
        <f t="shared" si="9"/>
        <v>0</v>
      </c>
      <c r="K35" s="5">
        <f t="shared" si="7"/>
        <v>97</v>
      </c>
      <c r="L35" s="5">
        <f t="shared" si="7"/>
        <v>17725</v>
      </c>
      <c r="M35" s="5">
        <f t="shared" si="5"/>
        <v>26071</v>
      </c>
      <c r="N35" s="5">
        <f t="shared" si="8"/>
        <v>17012</v>
      </c>
      <c r="O35" s="74"/>
      <c r="P35" s="74"/>
      <c r="Q35" s="74"/>
      <c r="R35" s="74"/>
      <c r="S35" s="74"/>
      <c r="T35" s="74"/>
    </row>
    <row r="36" spans="1:20" s="12" customFormat="1">
      <c r="A36" s="21" t="s">
        <v>143</v>
      </c>
      <c r="B36" s="5">
        <f t="shared" si="6"/>
        <v>28101</v>
      </c>
      <c r="C36" s="5">
        <f t="shared" si="6"/>
        <v>28069</v>
      </c>
      <c r="D36" s="5">
        <f t="shared" si="6"/>
        <v>0</v>
      </c>
      <c r="E36" s="5">
        <f t="shared" si="6"/>
        <v>0</v>
      </c>
      <c r="F36" s="5">
        <f t="shared" si="6"/>
        <v>0</v>
      </c>
      <c r="G36" s="5">
        <f t="shared" si="6"/>
        <v>0</v>
      </c>
      <c r="H36" s="5">
        <f t="shared" si="6"/>
        <v>0</v>
      </c>
      <c r="I36" s="5">
        <f t="shared" si="6"/>
        <v>0</v>
      </c>
      <c r="J36" s="5">
        <f t="shared" si="9"/>
        <v>0</v>
      </c>
      <c r="K36" s="5">
        <f t="shared" si="7"/>
        <v>0</v>
      </c>
      <c r="L36" s="5">
        <f t="shared" si="7"/>
        <v>56091</v>
      </c>
      <c r="M36" s="5">
        <f t="shared" si="5"/>
        <v>84192</v>
      </c>
      <c r="N36" s="5">
        <f t="shared" si="8"/>
        <v>72713</v>
      </c>
      <c r="O36" s="33"/>
      <c r="P36" s="33"/>
      <c r="Q36" s="33"/>
      <c r="R36" s="33"/>
      <c r="S36" s="33"/>
      <c r="T36" s="33"/>
    </row>
    <row r="37" spans="1:20" s="64" customFormat="1" ht="12.75" customHeight="1">
      <c r="A37" s="21" t="s">
        <v>39</v>
      </c>
      <c r="B37" s="5">
        <f t="shared" si="6"/>
        <v>5222</v>
      </c>
      <c r="C37" s="5">
        <f t="shared" si="6"/>
        <v>4313</v>
      </c>
      <c r="D37" s="5">
        <f t="shared" si="6"/>
        <v>3688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9"/>
        <v>0</v>
      </c>
      <c r="K37" s="5">
        <f t="shared" si="7"/>
        <v>0</v>
      </c>
      <c r="L37" s="5">
        <f t="shared" si="7"/>
        <v>29128</v>
      </c>
      <c r="M37" s="5">
        <f t="shared" si="5"/>
        <v>34350</v>
      </c>
      <c r="N37" s="5">
        <f t="shared" si="8"/>
        <v>23357</v>
      </c>
      <c r="O37" s="74"/>
      <c r="P37" s="74"/>
      <c r="Q37" s="74"/>
      <c r="R37" s="74"/>
      <c r="S37" s="74"/>
      <c r="T37" s="74"/>
    </row>
    <row r="38" spans="1:20" s="64" customFormat="1" ht="12.75" customHeight="1">
      <c r="A38" s="21" t="s">
        <v>40</v>
      </c>
      <c r="B38" s="5">
        <f t="shared" si="6"/>
        <v>5192</v>
      </c>
      <c r="C38" s="5">
        <f t="shared" si="6"/>
        <v>4628</v>
      </c>
      <c r="D38" s="5">
        <f t="shared" si="6"/>
        <v>2046</v>
      </c>
      <c r="E38" s="5">
        <f t="shared" si="6"/>
        <v>0</v>
      </c>
      <c r="F38" s="5">
        <f t="shared" si="6"/>
        <v>0</v>
      </c>
      <c r="G38" s="5">
        <f t="shared" si="6"/>
        <v>0</v>
      </c>
      <c r="H38" s="5">
        <f t="shared" si="6"/>
        <v>0</v>
      </c>
      <c r="I38" s="5">
        <f t="shared" si="6"/>
        <v>0</v>
      </c>
      <c r="J38" s="5">
        <f t="shared" si="9"/>
        <v>0</v>
      </c>
      <c r="K38" s="5">
        <f t="shared" si="7"/>
        <v>106</v>
      </c>
      <c r="L38" s="5">
        <f t="shared" si="7"/>
        <v>25057</v>
      </c>
      <c r="M38" s="5">
        <f t="shared" si="5"/>
        <v>30355</v>
      </c>
      <c r="N38" s="5">
        <f t="shared" si="8"/>
        <v>26728</v>
      </c>
      <c r="O38" s="74"/>
      <c r="P38" s="74"/>
      <c r="Q38" s="74"/>
      <c r="R38" s="74"/>
      <c r="S38" s="74"/>
      <c r="T38" s="74"/>
    </row>
    <row r="39" spans="1:20" s="64" customFormat="1" ht="12.75" customHeight="1">
      <c r="A39" s="21" t="s">
        <v>41</v>
      </c>
      <c r="B39" s="5">
        <f t="shared" si="6"/>
        <v>12860</v>
      </c>
      <c r="C39" s="5">
        <f t="shared" si="6"/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9"/>
        <v>0</v>
      </c>
      <c r="K39" s="5">
        <f t="shared" si="7"/>
        <v>0</v>
      </c>
      <c r="L39" s="5">
        <f t="shared" si="7"/>
        <v>35567</v>
      </c>
      <c r="M39" s="5">
        <f t="shared" si="5"/>
        <v>48427</v>
      </c>
      <c r="N39" s="5">
        <f t="shared" si="8"/>
        <v>46696</v>
      </c>
      <c r="O39" s="74"/>
      <c r="P39" s="74"/>
      <c r="Q39" s="74"/>
      <c r="R39" s="74"/>
      <c r="S39" s="74"/>
      <c r="T39" s="74"/>
    </row>
    <row r="40" spans="1:20" s="64" customFormat="1" ht="12.75" customHeight="1">
      <c r="A40" s="21" t="s">
        <v>42</v>
      </c>
      <c r="B40" s="5">
        <f t="shared" si="6"/>
        <v>34668</v>
      </c>
      <c r="C40" s="5">
        <f t="shared" si="6"/>
        <v>23866</v>
      </c>
      <c r="D40" s="5">
        <f t="shared" si="6"/>
        <v>19824</v>
      </c>
      <c r="E40" s="5">
        <f t="shared" si="6"/>
        <v>0</v>
      </c>
      <c r="F40" s="5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89</v>
      </c>
      <c r="J40" s="5">
        <f t="shared" si="9"/>
        <v>4</v>
      </c>
      <c r="K40" s="5">
        <f t="shared" si="7"/>
        <v>139</v>
      </c>
      <c r="L40" s="5">
        <f t="shared" si="7"/>
        <v>43124</v>
      </c>
      <c r="M40" s="5">
        <f t="shared" si="5"/>
        <v>78024</v>
      </c>
      <c r="N40" s="5">
        <f t="shared" si="8"/>
        <v>57225</v>
      </c>
      <c r="O40" s="74"/>
      <c r="P40" s="74"/>
      <c r="Q40" s="74"/>
      <c r="R40" s="74"/>
      <c r="S40" s="74"/>
      <c r="T40" s="74"/>
    </row>
    <row r="41" spans="1:20" s="64" customFormat="1" ht="12.75" customHeight="1">
      <c r="A41" s="21" t="s">
        <v>43</v>
      </c>
      <c r="B41" s="5">
        <f t="shared" si="6"/>
        <v>13287</v>
      </c>
      <c r="C41" s="5">
        <f t="shared" si="6"/>
        <v>12845</v>
      </c>
      <c r="D41" s="5">
        <f t="shared" si="6"/>
        <v>4913</v>
      </c>
      <c r="E41" s="5">
        <f t="shared" si="6"/>
        <v>0</v>
      </c>
      <c r="F41" s="5">
        <f t="shared" si="6"/>
        <v>0</v>
      </c>
      <c r="G41" s="5">
        <f t="shared" si="6"/>
        <v>0</v>
      </c>
      <c r="H41" s="5">
        <f t="shared" si="6"/>
        <v>0</v>
      </c>
      <c r="I41" s="5">
        <f t="shared" si="6"/>
        <v>0</v>
      </c>
      <c r="J41" s="5">
        <f t="shared" si="9"/>
        <v>0</v>
      </c>
      <c r="K41" s="5">
        <f t="shared" si="7"/>
        <v>0</v>
      </c>
      <c r="L41" s="5">
        <f t="shared" si="7"/>
        <v>25283</v>
      </c>
      <c r="M41" s="5">
        <f t="shared" si="5"/>
        <v>38570</v>
      </c>
      <c r="N41" s="5">
        <f t="shared" si="8"/>
        <v>34709</v>
      </c>
      <c r="O41" s="74"/>
      <c r="P41" s="74"/>
      <c r="Q41" s="74"/>
      <c r="R41" s="74"/>
      <c r="S41" s="74"/>
      <c r="T41" s="74"/>
    </row>
    <row r="42" spans="1:20" s="12" customFormat="1">
      <c r="A42" s="21" t="s">
        <v>145</v>
      </c>
      <c r="B42" s="5">
        <f t="shared" si="6"/>
        <v>5008</v>
      </c>
      <c r="C42" s="5">
        <f t="shared" si="6"/>
        <v>0</v>
      </c>
      <c r="D42" s="5">
        <f t="shared" si="6"/>
        <v>2901</v>
      </c>
      <c r="E42" s="5">
        <f t="shared" si="6"/>
        <v>0</v>
      </c>
      <c r="F42" s="5">
        <f t="shared" si="6"/>
        <v>0</v>
      </c>
      <c r="G42" s="5">
        <f t="shared" si="6"/>
        <v>0</v>
      </c>
      <c r="H42" s="5">
        <f t="shared" si="6"/>
        <v>0</v>
      </c>
      <c r="I42" s="5">
        <f t="shared" si="6"/>
        <v>0</v>
      </c>
      <c r="J42" s="5">
        <f t="shared" si="9"/>
        <v>0</v>
      </c>
      <c r="K42" s="5">
        <f t="shared" si="7"/>
        <v>24</v>
      </c>
      <c r="L42" s="5">
        <f t="shared" si="7"/>
        <v>31301</v>
      </c>
      <c r="M42" s="5">
        <f t="shared" si="5"/>
        <v>36333</v>
      </c>
      <c r="N42" s="5">
        <f t="shared" si="8"/>
        <v>30193</v>
      </c>
      <c r="O42" s="33"/>
      <c r="P42" s="33"/>
      <c r="Q42" s="33"/>
      <c r="R42" s="33"/>
      <c r="S42" s="33"/>
      <c r="T42" s="33"/>
    </row>
    <row r="43" spans="1:20" s="12" customFormat="1">
      <c r="A43" s="21" t="s">
        <v>144</v>
      </c>
      <c r="B43" s="5">
        <f t="shared" si="6"/>
        <v>6961</v>
      </c>
      <c r="C43" s="5">
        <f t="shared" si="6"/>
        <v>0</v>
      </c>
      <c r="D43" s="5">
        <f t="shared" si="6"/>
        <v>5736</v>
      </c>
      <c r="E43" s="5">
        <f t="shared" si="6"/>
        <v>0</v>
      </c>
      <c r="F43" s="5">
        <f t="shared" si="6"/>
        <v>0</v>
      </c>
      <c r="G43" s="5">
        <f t="shared" si="6"/>
        <v>0</v>
      </c>
      <c r="H43" s="5">
        <f t="shared" si="6"/>
        <v>0</v>
      </c>
      <c r="I43" s="5">
        <f t="shared" si="6"/>
        <v>9</v>
      </c>
      <c r="J43" s="5">
        <f t="shared" si="9"/>
        <v>0</v>
      </c>
      <c r="K43" s="5">
        <f t="shared" si="7"/>
        <v>30</v>
      </c>
      <c r="L43" s="5">
        <f t="shared" si="7"/>
        <v>42648</v>
      </c>
      <c r="M43" s="5">
        <f t="shared" si="5"/>
        <v>49648</v>
      </c>
      <c r="N43" s="5">
        <f t="shared" si="8"/>
        <v>43187</v>
      </c>
      <c r="O43" s="33"/>
      <c r="P43" s="33"/>
      <c r="Q43" s="33"/>
      <c r="R43" s="33"/>
      <c r="S43" s="33"/>
      <c r="T43" s="33"/>
    </row>
    <row r="44" spans="1:20" s="12" customFormat="1">
      <c r="A44" s="21" t="s">
        <v>146</v>
      </c>
      <c r="B44" s="5">
        <f t="shared" si="6"/>
        <v>2796</v>
      </c>
      <c r="C44" s="5">
        <f t="shared" si="6"/>
        <v>578</v>
      </c>
      <c r="D44" s="5">
        <f t="shared" si="6"/>
        <v>0</v>
      </c>
      <c r="E44" s="5">
        <f t="shared" si="6"/>
        <v>0</v>
      </c>
      <c r="F44" s="5">
        <f t="shared" si="6"/>
        <v>0</v>
      </c>
      <c r="G44" s="5">
        <f t="shared" si="6"/>
        <v>0</v>
      </c>
      <c r="H44" s="5">
        <f t="shared" si="6"/>
        <v>0</v>
      </c>
      <c r="I44" s="5">
        <f t="shared" si="6"/>
        <v>45</v>
      </c>
      <c r="J44" s="5">
        <f t="shared" si="9"/>
        <v>0</v>
      </c>
      <c r="K44" s="5">
        <f t="shared" si="7"/>
        <v>98</v>
      </c>
      <c r="L44" s="5">
        <f t="shared" si="7"/>
        <v>21301</v>
      </c>
      <c r="M44" s="5">
        <f t="shared" si="5"/>
        <v>24240</v>
      </c>
      <c r="N44" s="5">
        <f t="shared" si="8"/>
        <v>3166</v>
      </c>
      <c r="O44" s="33"/>
      <c r="P44" s="33"/>
      <c r="Q44" s="33"/>
      <c r="R44" s="33"/>
      <c r="S44" s="33"/>
      <c r="T44" s="33"/>
    </row>
    <row r="45" spans="1:20" s="64" customFormat="1" ht="12.75" customHeight="1">
      <c r="A45" s="21" t="s">
        <v>44</v>
      </c>
      <c r="B45" s="5">
        <f t="shared" si="6"/>
        <v>19164</v>
      </c>
      <c r="C45" s="5">
        <f t="shared" si="6"/>
        <v>17824</v>
      </c>
      <c r="D45" s="5">
        <f t="shared" si="6"/>
        <v>9842</v>
      </c>
      <c r="E45" s="5">
        <f t="shared" si="6"/>
        <v>0</v>
      </c>
      <c r="F45" s="5">
        <f t="shared" si="6"/>
        <v>0</v>
      </c>
      <c r="G45" s="5">
        <f t="shared" si="6"/>
        <v>0</v>
      </c>
      <c r="H45" s="5">
        <f t="shared" si="6"/>
        <v>0</v>
      </c>
      <c r="I45" s="5">
        <f t="shared" si="6"/>
        <v>0</v>
      </c>
      <c r="J45" s="5">
        <f t="shared" si="9"/>
        <v>0</v>
      </c>
      <c r="K45" s="5">
        <f t="shared" si="7"/>
        <v>0</v>
      </c>
      <c r="L45" s="5">
        <f t="shared" si="7"/>
        <v>32633</v>
      </c>
      <c r="M45" s="5">
        <f t="shared" si="5"/>
        <v>51797</v>
      </c>
      <c r="N45" s="5">
        <f t="shared" si="8"/>
        <v>46852</v>
      </c>
      <c r="O45" s="74"/>
      <c r="P45" s="74"/>
      <c r="Q45" s="74"/>
      <c r="R45" s="74"/>
      <c r="S45" s="74"/>
      <c r="T45" s="74"/>
    </row>
    <row r="46" spans="1:20" s="64" customFormat="1" ht="12.75" customHeight="1">
      <c r="A46" s="21" t="s">
        <v>45</v>
      </c>
      <c r="B46" s="5">
        <f t="shared" si="6"/>
        <v>19010</v>
      </c>
      <c r="C46" s="5">
        <f t="shared" si="6"/>
        <v>16510</v>
      </c>
      <c r="D46" s="5">
        <f t="shared" si="6"/>
        <v>6575</v>
      </c>
      <c r="E46" s="5">
        <f t="shared" si="6"/>
        <v>0</v>
      </c>
      <c r="F46" s="5">
        <f t="shared" si="6"/>
        <v>0</v>
      </c>
      <c r="G46" s="5">
        <f t="shared" si="6"/>
        <v>0</v>
      </c>
      <c r="H46" s="5">
        <f t="shared" si="6"/>
        <v>0</v>
      </c>
      <c r="I46" s="5">
        <f t="shared" si="6"/>
        <v>0</v>
      </c>
      <c r="J46" s="5">
        <f t="shared" si="9"/>
        <v>0</v>
      </c>
      <c r="K46" s="5">
        <f t="shared" si="7"/>
        <v>0</v>
      </c>
      <c r="L46" s="5">
        <f t="shared" si="7"/>
        <v>54546</v>
      </c>
      <c r="M46" s="5">
        <f t="shared" si="5"/>
        <v>73556</v>
      </c>
      <c r="N46" s="5">
        <f t="shared" si="8"/>
        <v>64972</v>
      </c>
      <c r="O46" s="74"/>
      <c r="P46" s="74"/>
      <c r="Q46" s="74"/>
      <c r="R46" s="74"/>
      <c r="S46" s="74"/>
      <c r="T46" s="74"/>
    </row>
    <row r="47" spans="1:20" s="12" customFormat="1">
      <c r="A47" s="21" t="s">
        <v>149</v>
      </c>
      <c r="B47" s="5">
        <f t="shared" si="6"/>
        <v>19019</v>
      </c>
      <c r="C47" s="5">
        <f t="shared" si="6"/>
        <v>297</v>
      </c>
      <c r="D47" s="5">
        <f t="shared" si="6"/>
        <v>12275</v>
      </c>
      <c r="E47" s="5">
        <f t="shared" si="6"/>
        <v>0</v>
      </c>
      <c r="F47" s="5">
        <f t="shared" si="6"/>
        <v>0</v>
      </c>
      <c r="G47" s="5">
        <f t="shared" si="6"/>
        <v>0</v>
      </c>
      <c r="H47" s="5">
        <f t="shared" ref="H47:I47" si="10">H88+H125</f>
        <v>0</v>
      </c>
      <c r="I47" s="5">
        <f t="shared" si="10"/>
        <v>0</v>
      </c>
      <c r="J47" s="5">
        <f t="shared" si="9"/>
        <v>0</v>
      </c>
      <c r="K47" s="5">
        <f t="shared" si="7"/>
        <v>0</v>
      </c>
      <c r="L47" s="5">
        <f t="shared" si="7"/>
        <v>13348</v>
      </c>
      <c r="M47" s="5">
        <f t="shared" si="5"/>
        <v>32367</v>
      </c>
      <c r="N47" s="5">
        <f t="shared" si="8"/>
        <v>1932</v>
      </c>
      <c r="O47" s="33"/>
      <c r="P47" s="33"/>
      <c r="Q47" s="33"/>
      <c r="R47" s="33"/>
      <c r="S47" s="33"/>
      <c r="T47" s="33"/>
    </row>
    <row r="48" spans="1:20" s="64" customFormat="1" ht="12.75" customHeight="1">
      <c r="A48" s="2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4"/>
      <c r="P48" s="74"/>
      <c r="Q48" s="74"/>
      <c r="R48" s="74"/>
      <c r="S48" s="74"/>
      <c r="T48" s="74"/>
    </row>
    <row r="49" spans="1:20" s="38" customFormat="1" ht="26.25" customHeight="1">
      <c r="A49" s="67" t="s">
        <v>66</v>
      </c>
      <c r="B49" s="68">
        <f>SUM(B50:B52)</f>
        <v>55583</v>
      </c>
      <c r="C49" s="68">
        <f t="shared" ref="C49:N49" si="11">SUM(C50:C52)</f>
        <v>40163</v>
      </c>
      <c r="D49" s="68">
        <f t="shared" si="11"/>
        <v>45376</v>
      </c>
      <c r="E49" s="68">
        <f t="shared" si="11"/>
        <v>0</v>
      </c>
      <c r="F49" s="68">
        <f t="shared" si="11"/>
        <v>111</v>
      </c>
      <c r="G49" s="68">
        <f t="shared" si="11"/>
        <v>0</v>
      </c>
      <c r="H49" s="68">
        <f t="shared" si="11"/>
        <v>0</v>
      </c>
      <c r="I49" s="68">
        <f t="shared" si="11"/>
        <v>45</v>
      </c>
      <c r="J49" s="68">
        <f t="shared" si="11"/>
        <v>0</v>
      </c>
      <c r="K49" s="68">
        <f t="shared" si="11"/>
        <v>92</v>
      </c>
      <c r="L49" s="68">
        <f t="shared" si="11"/>
        <v>382528</v>
      </c>
      <c r="M49" s="68">
        <f t="shared" si="11"/>
        <v>438359</v>
      </c>
      <c r="N49" s="68">
        <f t="shared" si="11"/>
        <v>294271</v>
      </c>
      <c r="O49" s="80"/>
      <c r="P49" s="80"/>
      <c r="Q49" s="80"/>
      <c r="R49" s="80"/>
      <c r="S49" s="80"/>
      <c r="T49" s="80"/>
    </row>
    <row r="50" spans="1:20" s="12" customFormat="1" ht="12.75" customHeight="1">
      <c r="A50" s="21" t="s">
        <v>150</v>
      </c>
      <c r="B50" s="5">
        <v>52517</v>
      </c>
      <c r="C50" s="5">
        <v>37845</v>
      </c>
      <c r="D50" s="5">
        <v>43532</v>
      </c>
      <c r="E50" s="5">
        <v>0</v>
      </c>
      <c r="F50" s="5">
        <v>111</v>
      </c>
      <c r="G50" s="5">
        <v>0</v>
      </c>
      <c r="H50" s="5">
        <v>0</v>
      </c>
      <c r="I50" s="5">
        <v>45</v>
      </c>
      <c r="J50" s="5">
        <v>0</v>
      </c>
      <c r="K50" s="5">
        <v>92</v>
      </c>
      <c r="L50" s="5">
        <v>332572</v>
      </c>
      <c r="M50" s="5">
        <f>SUM(B50,F50,H50:L50)</f>
        <v>385337</v>
      </c>
      <c r="N50" s="5">
        <v>267360</v>
      </c>
      <c r="O50" s="9"/>
      <c r="P50" s="9"/>
      <c r="Q50" s="9"/>
      <c r="R50" s="9"/>
      <c r="S50" s="9"/>
      <c r="T50" s="33"/>
    </row>
    <row r="51" spans="1:20" s="64" customFormat="1" ht="12.75" customHeight="1">
      <c r="A51" s="21" t="s">
        <v>47</v>
      </c>
      <c r="B51" s="5">
        <v>3066</v>
      </c>
      <c r="C51" s="5">
        <v>2318</v>
      </c>
      <c r="D51" s="5">
        <v>1844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49956</v>
      </c>
      <c r="M51" s="5">
        <f>SUM(B51,F51,H51:L51)</f>
        <v>53022</v>
      </c>
      <c r="N51" s="5">
        <v>26911</v>
      </c>
      <c r="O51" s="74"/>
      <c r="P51" s="74"/>
      <c r="Q51" s="74"/>
      <c r="R51" s="74"/>
      <c r="S51" s="74"/>
      <c r="T51" s="74"/>
    </row>
    <row r="52" spans="1:20" s="64" customFormat="1" ht="12.75" customHeight="1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4"/>
      <c r="P52" s="74"/>
      <c r="Q52" s="74"/>
      <c r="R52" s="74"/>
      <c r="S52" s="74"/>
      <c r="T52" s="74"/>
    </row>
    <row r="53" spans="1:20" s="26" customFormat="1" ht="26.25" customHeight="1">
      <c r="A53" s="67" t="s">
        <v>48</v>
      </c>
      <c r="B53" s="68">
        <f>SUM(B54:B88)</f>
        <v>96765</v>
      </c>
      <c r="C53" s="68">
        <f t="shared" ref="C53:N53" si="12">SUM(C54:C88)</f>
        <v>59284</v>
      </c>
      <c r="D53" s="68">
        <f t="shared" si="12"/>
        <v>27697</v>
      </c>
      <c r="E53" s="68">
        <f t="shared" si="12"/>
        <v>0</v>
      </c>
      <c r="F53" s="68">
        <f t="shared" si="12"/>
        <v>0</v>
      </c>
      <c r="G53" s="68">
        <f t="shared" si="12"/>
        <v>0</v>
      </c>
      <c r="H53" s="68">
        <f t="shared" si="12"/>
        <v>0</v>
      </c>
      <c r="I53" s="68">
        <f t="shared" si="12"/>
        <v>84</v>
      </c>
      <c r="J53" s="68">
        <f t="shared" si="12"/>
        <v>81</v>
      </c>
      <c r="K53" s="68">
        <f t="shared" si="12"/>
        <v>101</v>
      </c>
      <c r="L53" s="68">
        <f t="shared" si="12"/>
        <v>327834</v>
      </c>
      <c r="M53" s="68">
        <f t="shared" si="12"/>
        <v>424865</v>
      </c>
      <c r="N53" s="68">
        <f t="shared" si="12"/>
        <v>276265</v>
      </c>
      <c r="O53" s="24"/>
      <c r="P53" s="24"/>
      <c r="Q53" s="24"/>
      <c r="R53" s="24"/>
      <c r="S53" s="24"/>
      <c r="T53" s="24"/>
    </row>
    <row r="54" spans="1:20" s="12" customFormat="1" ht="12.75" customHeight="1">
      <c r="A54" s="21" t="s">
        <v>131</v>
      </c>
      <c r="B54" s="5">
        <v>2102</v>
      </c>
      <c r="C54" s="5">
        <v>1737</v>
      </c>
      <c r="D54" s="5">
        <v>714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11458</v>
      </c>
      <c r="M54" s="5">
        <f>SUM(B54,F54,H54:L54)</f>
        <v>13560</v>
      </c>
      <c r="N54" s="5">
        <v>8498</v>
      </c>
      <c r="O54" s="33"/>
      <c r="P54" s="33"/>
      <c r="Q54" s="33"/>
      <c r="R54" s="33"/>
      <c r="S54" s="33"/>
      <c r="T54" s="33"/>
    </row>
    <row r="55" spans="1:20" s="12" customFormat="1" ht="12.75" customHeight="1">
      <c r="A55" s="21" t="s">
        <v>132</v>
      </c>
      <c r="B55" s="5">
        <v>1172</v>
      </c>
      <c r="C55" s="5">
        <v>850</v>
      </c>
      <c r="D55" s="5">
        <v>431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5124</v>
      </c>
      <c r="M55" s="5">
        <f t="shared" ref="M55" si="13">SUM(B55,F55,H55:L55)</f>
        <v>6296</v>
      </c>
      <c r="N55" s="5">
        <v>1830</v>
      </c>
      <c r="O55" s="33"/>
      <c r="P55" s="33"/>
      <c r="Q55" s="33"/>
      <c r="R55" s="33"/>
      <c r="S55" s="33"/>
      <c r="T55" s="33"/>
    </row>
    <row r="56" spans="1:20" s="64" customFormat="1" ht="12.75" customHeight="1">
      <c r="A56" s="21" t="s">
        <v>31</v>
      </c>
      <c r="B56" s="5">
        <v>724</v>
      </c>
      <c r="C56" s="5">
        <v>223</v>
      </c>
      <c r="D56" s="5">
        <v>347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7883</v>
      </c>
      <c r="M56" s="5">
        <f>SUM(B56,F56,H56:L56)</f>
        <v>8607</v>
      </c>
      <c r="N56" s="5">
        <v>3967</v>
      </c>
      <c r="O56" s="74"/>
      <c r="P56" s="74"/>
      <c r="Q56" s="74"/>
      <c r="R56" s="74"/>
      <c r="S56" s="74"/>
      <c r="T56" s="74"/>
    </row>
    <row r="57" spans="1:20" s="12" customFormat="1" ht="12.75" customHeight="1">
      <c r="A57" s="21" t="s">
        <v>133</v>
      </c>
      <c r="B57" s="5">
        <v>1504</v>
      </c>
      <c r="C57" s="5">
        <v>1130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4</v>
      </c>
      <c r="J57" s="5">
        <v>0</v>
      </c>
      <c r="K57" s="5">
        <v>22</v>
      </c>
      <c r="L57" s="5">
        <v>19618</v>
      </c>
      <c r="M57" s="5">
        <f t="shared" ref="M57:M64" si="14">SUM(B57,F57,H57:L57)</f>
        <v>21148</v>
      </c>
      <c r="N57" s="5">
        <v>16074</v>
      </c>
      <c r="O57" s="33"/>
      <c r="P57" s="33"/>
      <c r="Q57" s="33"/>
      <c r="R57" s="33"/>
      <c r="S57" s="33"/>
      <c r="T57" s="33"/>
    </row>
    <row r="58" spans="1:20" s="12" customFormat="1" ht="12.75" customHeight="1">
      <c r="A58" s="21" t="s">
        <v>135</v>
      </c>
      <c r="B58" s="5">
        <v>3282</v>
      </c>
      <c r="C58" s="5">
        <v>2943</v>
      </c>
      <c r="D58" s="5">
        <v>716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45</v>
      </c>
      <c r="K58" s="5">
        <v>0</v>
      </c>
      <c r="L58" s="5">
        <v>6670</v>
      </c>
      <c r="M58" s="5">
        <f t="shared" si="14"/>
        <v>9997</v>
      </c>
      <c r="N58" s="5">
        <v>7154</v>
      </c>
      <c r="O58" s="33"/>
      <c r="P58" s="33"/>
      <c r="Q58" s="33"/>
      <c r="R58" s="33"/>
      <c r="S58" s="33"/>
      <c r="T58" s="33"/>
    </row>
    <row r="59" spans="1:20" s="12" customFormat="1" ht="12.75" customHeight="1">
      <c r="A59" s="21" t="s">
        <v>134</v>
      </c>
      <c r="B59" s="10">
        <v>524</v>
      </c>
      <c r="C59" s="10">
        <v>441</v>
      </c>
      <c r="D59" s="10">
        <v>669</v>
      </c>
      <c r="E59" s="10">
        <v>0</v>
      </c>
      <c r="F59" s="10">
        <v>0</v>
      </c>
      <c r="G59" s="10">
        <v>0</v>
      </c>
      <c r="H59" s="10">
        <v>0</v>
      </c>
      <c r="I59" s="10">
        <v>3</v>
      </c>
      <c r="J59" s="10">
        <v>0</v>
      </c>
      <c r="K59" s="10">
        <v>0</v>
      </c>
      <c r="L59" s="10">
        <v>5125</v>
      </c>
      <c r="M59" s="5">
        <f t="shared" si="14"/>
        <v>5652</v>
      </c>
      <c r="N59" s="10">
        <v>4263</v>
      </c>
      <c r="O59" s="33"/>
      <c r="P59" s="33"/>
      <c r="Q59" s="33"/>
      <c r="R59" s="33"/>
      <c r="S59" s="33"/>
      <c r="T59" s="33"/>
    </row>
    <row r="60" spans="1:20" s="12" customFormat="1" ht="12.75" customHeight="1">
      <c r="A60" s="21" t="s">
        <v>151</v>
      </c>
      <c r="B60" s="5">
        <v>1454</v>
      </c>
      <c r="C60" s="5">
        <v>1387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10818</v>
      </c>
      <c r="M60" s="5">
        <f t="shared" si="14"/>
        <v>12272</v>
      </c>
      <c r="N60" s="5">
        <v>10303</v>
      </c>
      <c r="O60" s="33"/>
      <c r="P60" s="33"/>
      <c r="Q60" s="33"/>
      <c r="R60" s="33"/>
      <c r="S60" s="33"/>
      <c r="T60" s="33"/>
    </row>
    <row r="61" spans="1:20" s="12" customFormat="1" ht="12.75" customHeight="1">
      <c r="A61" s="21" t="s">
        <v>148</v>
      </c>
      <c r="B61" s="5">
        <v>7920</v>
      </c>
      <c r="C61" s="5">
        <v>87</v>
      </c>
      <c r="D61" s="5">
        <v>1953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10932</v>
      </c>
      <c r="M61" s="5">
        <f t="shared" si="14"/>
        <v>18852</v>
      </c>
      <c r="N61" s="5">
        <v>1240</v>
      </c>
      <c r="O61" s="33"/>
      <c r="P61" s="33"/>
      <c r="Q61" s="33"/>
      <c r="R61" s="33"/>
      <c r="S61" s="33"/>
      <c r="T61" s="33"/>
    </row>
    <row r="62" spans="1:20" s="12" customFormat="1" ht="12.75" customHeight="1">
      <c r="A62" s="21" t="s">
        <v>136</v>
      </c>
      <c r="B62" s="5">
        <v>4168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9043</v>
      </c>
      <c r="M62" s="5">
        <f t="shared" si="14"/>
        <v>13211</v>
      </c>
      <c r="N62" s="5">
        <v>10740</v>
      </c>
      <c r="O62" s="33"/>
      <c r="P62" s="33"/>
      <c r="Q62" s="33"/>
      <c r="R62" s="33"/>
      <c r="S62" s="33"/>
      <c r="T62" s="33"/>
    </row>
    <row r="63" spans="1:20" s="12" customFormat="1" ht="12.75" customHeight="1">
      <c r="A63" s="21" t="s">
        <v>147</v>
      </c>
      <c r="B63" s="5">
        <v>12347</v>
      </c>
      <c r="C63" s="5">
        <v>510</v>
      </c>
      <c r="D63" s="5">
        <v>844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10</v>
      </c>
      <c r="L63" s="5">
        <v>21229</v>
      </c>
      <c r="M63" s="5">
        <f t="shared" si="14"/>
        <v>33586</v>
      </c>
      <c r="N63" s="5">
        <v>3496</v>
      </c>
      <c r="O63" s="33"/>
      <c r="P63" s="33"/>
      <c r="Q63" s="33"/>
      <c r="R63" s="33"/>
      <c r="S63" s="33"/>
      <c r="T63" s="33"/>
    </row>
    <row r="64" spans="1:20" s="12" customFormat="1" ht="12.75" customHeight="1">
      <c r="A64" s="21" t="s">
        <v>137</v>
      </c>
      <c r="B64" s="5">
        <v>1204</v>
      </c>
      <c r="C64" s="5">
        <v>1203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2387</v>
      </c>
      <c r="M64" s="5">
        <f t="shared" si="14"/>
        <v>3591</v>
      </c>
      <c r="N64" s="5">
        <v>3030</v>
      </c>
      <c r="O64" s="33"/>
      <c r="P64" s="33"/>
      <c r="Q64" s="33"/>
      <c r="R64" s="33"/>
      <c r="S64" s="33"/>
      <c r="T64" s="33"/>
    </row>
    <row r="65" spans="1:20" s="64" customFormat="1" ht="12.75" customHeight="1">
      <c r="A65" s="21" t="s">
        <v>32</v>
      </c>
      <c r="B65" s="5">
        <v>1652</v>
      </c>
      <c r="C65" s="5">
        <v>1195</v>
      </c>
      <c r="D65" s="5">
        <v>491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5</v>
      </c>
      <c r="L65" s="5">
        <v>4918</v>
      </c>
      <c r="M65" s="5">
        <f t="shared" ref="M65:M88" si="15">SUM(B65,F65,H65:L65)</f>
        <v>6575</v>
      </c>
      <c r="N65" s="5">
        <v>3575</v>
      </c>
      <c r="O65" s="74"/>
      <c r="P65" s="74"/>
      <c r="Q65" s="74"/>
      <c r="R65" s="74"/>
      <c r="S65" s="74"/>
      <c r="T65" s="74"/>
    </row>
    <row r="66" spans="1:20" s="64" customFormat="1" ht="12.75" customHeight="1">
      <c r="A66" s="21" t="s">
        <v>33</v>
      </c>
      <c r="B66" s="5">
        <v>1077</v>
      </c>
      <c r="C66" s="5">
        <v>971</v>
      </c>
      <c r="D66" s="5">
        <v>520</v>
      </c>
      <c r="E66" s="5"/>
      <c r="F66" s="5"/>
      <c r="G66" s="5"/>
      <c r="H66" s="5"/>
      <c r="I66" s="5"/>
      <c r="J66" s="5"/>
      <c r="K66" s="5"/>
      <c r="L66" s="5">
        <v>12095</v>
      </c>
      <c r="M66" s="5">
        <f t="shared" si="15"/>
        <v>13172</v>
      </c>
      <c r="N66" s="5">
        <v>9874</v>
      </c>
      <c r="O66" s="74"/>
      <c r="P66" s="74"/>
      <c r="Q66" s="74"/>
      <c r="R66" s="74"/>
      <c r="S66" s="74"/>
      <c r="T66" s="74"/>
    </row>
    <row r="67" spans="1:20" s="12" customFormat="1" ht="12.75" customHeight="1">
      <c r="A67" s="21" t="s">
        <v>138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f t="shared" si="15"/>
        <v>0</v>
      </c>
      <c r="N67" s="5">
        <v>0</v>
      </c>
      <c r="O67" s="33"/>
      <c r="P67" s="33"/>
      <c r="Q67" s="33"/>
      <c r="R67" s="33"/>
      <c r="S67" s="33"/>
      <c r="T67" s="33"/>
    </row>
    <row r="68" spans="1:20" s="64" customFormat="1" ht="12.75" customHeight="1">
      <c r="A68" s="21" t="s">
        <v>34</v>
      </c>
      <c r="B68" s="5">
        <v>6024</v>
      </c>
      <c r="C68" s="5">
        <v>5426</v>
      </c>
      <c r="D68" s="5">
        <v>1781</v>
      </c>
      <c r="E68" s="5">
        <v>0</v>
      </c>
      <c r="F68" s="5">
        <v>0</v>
      </c>
      <c r="G68" s="5">
        <v>0</v>
      </c>
      <c r="H68" s="5">
        <v>0</v>
      </c>
      <c r="I68" s="5">
        <v>31</v>
      </c>
      <c r="J68" s="5">
        <v>0</v>
      </c>
      <c r="K68" s="5">
        <v>0</v>
      </c>
      <c r="L68" s="5">
        <v>12858</v>
      </c>
      <c r="M68" s="5">
        <f t="shared" si="15"/>
        <v>18913</v>
      </c>
      <c r="N68" s="5">
        <v>11516</v>
      </c>
      <c r="O68" s="74"/>
      <c r="P68" s="74"/>
      <c r="Q68" s="74"/>
      <c r="R68" s="74"/>
      <c r="S68" s="74"/>
      <c r="T68" s="74"/>
    </row>
    <row r="69" spans="1:20" s="64" customFormat="1" ht="12.75" customHeight="1">
      <c r="A69" s="21" t="s">
        <v>35</v>
      </c>
      <c r="B69" s="5">
        <v>6316</v>
      </c>
      <c r="C69" s="5">
        <v>6316</v>
      </c>
      <c r="D69" s="5">
        <v>4071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11033</v>
      </c>
      <c r="M69" s="5">
        <f t="shared" si="15"/>
        <v>17349</v>
      </c>
      <c r="N69" s="5">
        <v>11574</v>
      </c>
      <c r="O69" s="74"/>
      <c r="P69" s="74"/>
      <c r="Q69" s="74"/>
      <c r="R69" s="74"/>
      <c r="S69" s="74"/>
      <c r="T69" s="74"/>
    </row>
    <row r="70" spans="1:20" s="64" customFormat="1" ht="12.75" customHeight="1">
      <c r="A70" s="21" t="s">
        <v>36</v>
      </c>
      <c r="B70" s="5">
        <v>5441</v>
      </c>
      <c r="C70" s="5">
        <v>5126</v>
      </c>
      <c r="D70" s="5">
        <v>1134</v>
      </c>
      <c r="E70" s="5">
        <v>0</v>
      </c>
      <c r="F70" s="5">
        <v>0</v>
      </c>
      <c r="G70" s="5">
        <v>0</v>
      </c>
      <c r="H70" s="5">
        <v>0</v>
      </c>
      <c r="I70" s="5">
        <v>14</v>
      </c>
      <c r="J70" s="5">
        <v>0</v>
      </c>
      <c r="K70" s="5">
        <v>0</v>
      </c>
      <c r="L70" s="5">
        <v>12041</v>
      </c>
      <c r="M70" s="5">
        <f t="shared" si="15"/>
        <v>17496</v>
      </c>
      <c r="N70" s="5">
        <v>12473</v>
      </c>
      <c r="O70" s="74"/>
      <c r="P70" s="74"/>
      <c r="Q70" s="74"/>
      <c r="R70" s="74"/>
      <c r="S70" s="74"/>
      <c r="T70" s="74"/>
    </row>
    <row r="71" spans="1:20" s="64" customFormat="1" ht="12.75" customHeight="1">
      <c r="A71" s="21" t="s">
        <v>37</v>
      </c>
      <c r="B71" s="5">
        <v>1183</v>
      </c>
      <c r="C71" s="5">
        <v>1183</v>
      </c>
      <c r="D71" s="5">
        <v>677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35</v>
      </c>
      <c r="K71" s="5">
        <v>0</v>
      </c>
      <c r="L71" s="5">
        <v>5630</v>
      </c>
      <c r="M71" s="5">
        <f t="shared" si="15"/>
        <v>6848</v>
      </c>
      <c r="N71" s="5">
        <v>4405</v>
      </c>
      <c r="O71" s="74"/>
      <c r="P71" s="74"/>
      <c r="Q71" s="74"/>
      <c r="R71" s="74"/>
      <c r="S71" s="74"/>
      <c r="T71" s="74"/>
    </row>
    <row r="72" spans="1:20" s="12" customFormat="1" ht="12.75" customHeight="1">
      <c r="A72" s="21" t="s">
        <v>139</v>
      </c>
      <c r="B72" s="5">
        <v>1787</v>
      </c>
      <c r="C72" s="5">
        <v>1155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5</v>
      </c>
      <c r="J72" s="5">
        <v>0</v>
      </c>
      <c r="K72" s="5">
        <v>44</v>
      </c>
      <c r="L72" s="5">
        <v>7964</v>
      </c>
      <c r="M72" s="5">
        <f t="shared" si="15"/>
        <v>9800</v>
      </c>
      <c r="N72" s="5">
        <v>7941</v>
      </c>
      <c r="O72" s="33"/>
      <c r="P72" s="33"/>
      <c r="Q72" s="33"/>
      <c r="R72" s="33"/>
      <c r="S72" s="33"/>
      <c r="T72" s="33"/>
    </row>
    <row r="73" spans="1:20" s="12" customFormat="1" ht="12.75" customHeight="1">
      <c r="A73" s="21" t="s">
        <v>140</v>
      </c>
      <c r="B73" s="5">
        <v>2888</v>
      </c>
      <c r="C73" s="5">
        <v>2860</v>
      </c>
      <c r="D73" s="5">
        <v>1275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7564</v>
      </c>
      <c r="M73" s="5">
        <f t="shared" si="15"/>
        <v>10452</v>
      </c>
      <c r="N73" s="5">
        <v>9798</v>
      </c>
      <c r="O73" s="33"/>
      <c r="P73" s="33"/>
      <c r="Q73" s="33"/>
      <c r="R73" s="33"/>
      <c r="S73" s="33"/>
      <c r="T73" s="33"/>
    </row>
    <row r="74" spans="1:20" s="12" customFormat="1" ht="12.75" customHeight="1">
      <c r="A74" s="21" t="s">
        <v>141</v>
      </c>
      <c r="B74" s="5">
        <v>312</v>
      </c>
      <c r="C74" s="5">
        <v>260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6081</v>
      </c>
      <c r="M74" s="5">
        <f t="shared" si="15"/>
        <v>6393</v>
      </c>
      <c r="N74" s="5">
        <v>6016</v>
      </c>
      <c r="O74" s="25"/>
      <c r="P74" s="33"/>
      <c r="Q74" s="33"/>
      <c r="R74" s="33"/>
      <c r="S74" s="33"/>
      <c r="T74" s="33"/>
    </row>
    <row r="75" spans="1:20" s="12" customFormat="1" ht="12.75" customHeight="1">
      <c r="A75" s="21" t="s">
        <v>142</v>
      </c>
      <c r="B75" s="5">
        <v>2836</v>
      </c>
      <c r="C75" s="5">
        <v>2836</v>
      </c>
      <c r="D75" s="5">
        <v>865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7137</v>
      </c>
      <c r="M75" s="5">
        <f t="shared" si="15"/>
        <v>9974</v>
      </c>
      <c r="N75" s="5">
        <v>9974</v>
      </c>
      <c r="O75" s="25"/>
      <c r="P75" s="33"/>
      <c r="Q75" s="33"/>
      <c r="R75" s="33"/>
      <c r="S75" s="33"/>
      <c r="T75" s="33"/>
    </row>
    <row r="76" spans="1:20" s="64" customFormat="1" ht="12.75" customHeight="1">
      <c r="A76" s="21" t="s">
        <v>38</v>
      </c>
      <c r="B76" s="28">
        <v>1489</v>
      </c>
      <c r="C76" s="28">
        <v>1248</v>
      </c>
      <c r="D76" s="28">
        <v>463</v>
      </c>
      <c r="E76" s="28">
        <v>0</v>
      </c>
      <c r="F76" s="28">
        <v>0</v>
      </c>
      <c r="G76" s="28">
        <v>0</v>
      </c>
      <c r="H76" s="28">
        <v>0</v>
      </c>
      <c r="I76" s="28">
        <v>18</v>
      </c>
      <c r="J76" s="28">
        <v>0</v>
      </c>
      <c r="K76" s="28">
        <v>0</v>
      </c>
      <c r="L76" s="28">
        <v>5926</v>
      </c>
      <c r="M76" s="5">
        <f t="shared" si="15"/>
        <v>7433</v>
      </c>
      <c r="N76" s="28">
        <v>3281</v>
      </c>
      <c r="O76" s="74"/>
      <c r="P76" s="74"/>
      <c r="Q76" s="74"/>
      <c r="R76" s="74"/>
      <c r="S76" s="74"/>
      <c r="T76" s="74"/>
    </row>
    <row r="77" spans="1:20" s="12" customFormat="1" ht="12.75" customHeight="1">
      <c r="A77" s="21" t="s">
        <v>143</v>
      </c>
      <c r="B77" s="5">
        <v>6566</v>
      </c>
      <c r="C77" s="5">
        <v>6566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18343</v>
      </c>
      <c r="M77" s="5">
        <f t="shared" si="15"/>
        <v>24909</v>
      </c>
      <c r="N77" s="5">
        <v>21429</v>
      </c>
      <c r="O77" s="25"/>
      <c r="P77" s="33"/>
      <c r="Q77" s="33"/>
      <c r="R77" s="33"/>
      <c r="S77" s="33"/>
      <c r="T77" s="33"/>
    </row>
    <row r="78" spans="1:20" s="64" customFormat="1" ht="12.75" customHeight="1">
      <c r="A78" s="21" t="s">
        <v>39</v>
      </c>
      <c r="B78" s="5">
        <v>1296</v>
      </c>
      <c r="C78" s="5">
        <v>992</v>
      </c>
      <c r="D78" s="5">
        <v>1058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7062</v>
      </c>
      <c r="M78" s="5">
        <f t="shared" si="15"/>
        <v>8358</v>
      </c>
      <c r="N78" s="5">
        <v>4467</v>
      </c>
      <c r="O78" s="74"/>
      <c r="P78" s="74"/>
      <c r="Q78" s="74"/>
      <c r="R78" s="74"/>
      <c r="S78" s="74"/>
      <c r="T78" s="74"/>
    </row>
    <row r="79" spans="1:20" s="64" customFormat="1" ht="12.75" customHeight="1">
      <c r="A79" s="21" t="s">
        <v>40</v>
      </c>
      <c r="B79" s="5">
        <v>1167</v>
      </c>
      <c r="C79" s="5">
        <v>993</v>
      </c>
      <c r="D79" s="5">
        <v>366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6860</v>
      </c>
      <c r="M79" s="5">
        <f t="shared" si="15"/>
        <v>8027</v>
      </c>
      <c r="N79" s="5">
        <v>6455</v>
      </c>
      <c r="O79" s="74"/>
      <c r="P79" s="74"/>
      <c r="Q79" s="74"/>
      <c r="R79" s="74"/>
      <c r="S79" s="74"/>
      <c r="T79" s="74"/>
    </row>
    <row r="80" spans="1:20" s="64" customFormat="1" ht="12.75" customHeight="1">
      <c r="A80" s="21" t="s">
        <v>41</v>
      </c>
      <c r="B80" s="5">
        <v>1980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7133</v>
      </c>
      <c r="M80" s="5">
        <f t="shared" si="15"/>
        <v>9113</v>
      </c>
      <c r="N80" s="5">
        <v>8894</v>
      </c>
      <c r="O80" s="74"/>
      <c r="P80" s="74"/>
      <c r="Q80" s="74"/>
      <c r="R80" s="74"/>
      <c r="S80" s="74"/>
      <c r="T80" s="74"/>
    </row>
    <row r="81" spans="1:20" s="64" customFormat="1" ht="12.75" customHeight="1">
      <c r="A81" s="21" t="s">
        <v>42</v>
      </c>
      <c r="B81" s="5">
        <v>3276</v>
      </c>
      <c r="C81" s="5">
        <v>3041</v>
      </c>
      <c r="D81" s="5">
        <v>1442</v>
      </c>
      <c r="E81" s="5">
        <v>0</v>
      </c>
      <c r="F81" s="5">
        <v>0</v>
      </c>
      <c r="G81" s="5">
        <v>0</v>
      </c>
      <c r="H81" s="5">
        <v>0</v>
      </c>
      <c r="I81" s="5">
        <v>3</v>
      </c>
      <c r="J81" s="5">
        <v>1</v>
      </c>
      <c r="K81" s="5">
        <v>0</v>
      </c>
      <c r="L81" s="5">
        <v>13074</v>
      </c>
      <c r="M81" s="5">
        <f t="shared" si="15"/>
        <v>16354</v>
      </c>
      <c r="N81" s="5">
        <v>12819</v>
      </c>
      <c r="O81" s="74"/>
      <c r="P81" s="74"/>
      <c r="Q81" s="74"/>
      <c r="R81" s="74"/>
      <c r="S81" s="74"/>
      <c r="T81" s="74"/>
    </row>
    <row r="82" spans="1:20" s="64" customFormat="1" ht="12.75" customHeight="1">
      <c r="A82" s="21" t="s">
        <v>43</v>
      </c>
      <c r="B82" s="5">
        <v>2620</v>
      </c>
      <c r="C82" s="5">
        <v>2429</v>
      </c>
      <c r="D82" s="5">
        <v>1303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10251</v>
      </c>
      <c r="M82" s="5">
        <f t="shared" si="15"/>
        <v>12871</v>
      </c>
      <c r="N82" s="5">
        <v>11597</v>
      </c>
      <c r="O82" s="74"/>
      <c r="P82" s="74"/>
      <c r="Q82" s="74"/>
      <c r="R82" s="74"/>
      <c r="S82" s="74"/>
      <c r="T82" s="74"/>
    </row>
    <row r="83" spans="1:20" s="12" customFormat="1" ht="12.75" customHeight="1">
      <c r="A83" s="21" t="s">
        <v>145</v>
      </c>
      <c r="B83" s="5">
        <v>390</v>
      </c>
      <c r="C83" s="5">
        <v>0</v>
      </c>
      <c r="D83" s="5">
        <v>196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4285</v>
      </c>
      <c r="M83" s="5">
        <f t="shared" si="15"/>
        <v>4675</v>
      </c>
      <c r="N83" s="5">
        <v>3253</v>
      </c>
      <c r="O83" s="33"/>
      <c r="P83" s="33"/>
      <c r="Q83" s="33"/>
      <c r="R83" s="33"/>
      <c r="S83" s="33"/>
      <c r="T83" s="33"/>
    </row>
    <row r="84" spans="1:20" s="12" customFormat="1" ht="12.75" customHeight="1">
      <c r="A84" s="21" t="s">
        <v>144</v>
      </c>
      <c r="B84" s="5">
        <v>3245</v>
      </c>
      <c r="C84" s="5">
        <v>0</v>
      </c>
      <c r="D84" s="5">
        <v>2664</v>
      </c>
      <c r="E84" s="5">
        <v>0</v>
      </c>
      <c r="F84" s="5">
        <v>0</v>
      </c>
      <c r="G84" s="5">
        <v>0</v>
      </c>
      <c r="H84" s="5">
        <v>0</v>
      </c>
      <c r="I84" s="5">
        <v>5</v>
      </c>
      <c r="J84" s="5">
        <v>0</v>
      </c>
      <c r="K84" s="5">
        <v>20</v>
      </c>
      <c r="L84" s="5">
        <v>14523</v>
      </c>
      <c r="M84" s="5">
        <f t="shared" si="15"/>
        <v>17793</v>
      </c>
      <c r="N84" s="5">
        <v>14495</v>
      </c>
      <c r="O84" s="33"/>
      <c r="P84" s="33"/>
      <c r="Q84" s="33"/>
      <c r="R84" s="33"/>
      <c r="S84" s="33"/>
      <c r="T84" s="33"/>
    </row>
    <row r="85" spans="1:20" s="12" customFormat="1" ht="12.75" customHeight="1">
      <c r="A85" s="21" t="s">
        <v>146</v>
      </c>
      <c r="B85" s="5">
        <v>839</v>
      </c>
      <c r="C85" s="5">
        <v>74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6771</v>
      </c>
      <c r="M85" s="5">
        <f t="shared" si="15"/>
        <v>7610</v>
      </c>
      <c r="N85" s="5">
        <v>435</v>
      </c>
      <c r="O85" s="33"/>
      <c r="P85" s="33"/>
      <c r="Q85" s="33"/>
      <c r="R85" s="33"/>
      <c r="S85" s="33"/>
      <c r="T85" s="33"/>
    </row>
    <row r="86" spans="1:20" s="64" customFormat="1" ht="12.75" customHeight="1">
      <c r="A86" s="21" t="s">
        <v>44</v>
      </c>
      <c r="B86" s="15">
        <v>1190</v>
      </c>
      <c r="C86" s="15">
        <v>1186</v>
      </c>
      <c r="D86" s="15">
        <v>339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3516</v>
      </c>
      <c r="M86" s="5">
        <f t="shared" si="15"/>
        <v>4706</v>
      </c>
      <c r="N86" s="15">
        <v>4254</v>
      </c>
      <c r="O86" s="74"/>
      <c r="P86" s="74"/>
      <c r="Q86" s="74"/>
      <c r="R86" s="74"/>
      <c r="S86" s="74"/>
      <c r="T86" s="74"/>
    </row>
    <row r="87" spans="1:20" s="64" customFormat="1" ht="12.75" customHeight="1">
      <c r="A87" s="21" t="s">
        <v>45</v>
      </c>
      <c r="B87" s="5">
        <v>5614</v>
      </c>
      <c r="C87" s="5">
        <v>4810</v>
      </c>
      <c r="D87" s="5">
        <v>2923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23380</v>
      </c>
      <c r="M87" s="5">
        <f t="shared" si="15"/>
        <v>28994</v>
      </c>
      <c r="N87" s="5">
        <v>25457</v>
      </c>
      <c r="O87" s="74"/>
      <c r="P87" s="74"/>
      <c r="Q87" s="74"/>
      <c r="R87" s="74"/>
      <c r="S87" s="74"/>
      <c r="T87" s="74"/>
    </row>
    <row r="88" spans="1:20" s="12" customFormat="1" ht="12.75" customHeight="1">
      <c r="A88" s="21" t="s">
        <v>149</v>
      </c>
      <c r="B88" s="5">
        <v>1176</v>
      </c>
      <c r="C88" s="5">
        <v>106</v>
      </c>
      <c r="D88" s="5">
        <v>455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9102</v>
      </c>
      <c r="M88" s="5">
        <f t="shared" si="15"/>
        <v>10278</v>
      </c>
      <c r="N88" s="5">
        <v>1688</v>
      </c>
      <c r="O88" s="33"/>
      <c r="P88" s="33"/>
      <c r="Q88" s="33"/>
      <c r="R88" s="33"/>
      <c r="S88" s="33"/>
      <c r="T88" s="33"/>
    </row>
    <row r="89" spans="1:20" s="64" customFormat="1" ht="12.75" customHeight="1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74"/>
      <c r="P89" s="74"/>
      <c r="Q89" s="74"/>
      <c r="R89" s="74"/>
      <c r="S89" s="74"/>
      <c r="T89" s="74"/>
    </row>
    <row r="90" spans="1:20" s="26" customFormat="1" ht="25.5" customHeight="1">
      <c r="A90" s="67" t="s">
        <v>67</v>
      </c>
      <c r="B90" s="68">
        <f>SUM(B91:B125)</f>
        <v>345447</v>
      </c>
      <c r="C90" s="68">
        <f t="shared" ref="C90:N90" si="16">SUM(C91:C125)</f>
        <v>252559</v>
      </c>
      <c r="D90" s="68">
        <f t="shared" si="16"/>
        <v>123467</v>
      </c>
      <c r="E90" s="68">
        <f t="shared" si="16"/>
        <v>0</v>
      </c>
      <c r="F90" s="68">
        <f t="shared" si="16"/>
        <v>3</v>
      </c>
      <c r="G90" s="68">
        <f t="shared" si="16"/>
        <v>0</v>
      </c>
      <c r="H90" s="68">
        <f t="shared" si="16"/>
        <v>4</v>
      </c>
      <c r="I90" s="68">
        <f t="shared" si="16"/>
        <v>258</v>
      </c>
      <c r="J90" s="68">
        <f t="shared" si="16"/>
        <v>3</v>
      </c>
      <c r="K90" s="68">
        <f t="shared" si="16"/>
        <v>913</v>
      </c>
      <c r="L90" s="68">
        <f t="shared" si="16"/>
        <v>869826</v>
      </c>
      <c r="M90" s="68">
        <f t="shared" si="16"/>
        <v>1216454</v>
      </c>
      <c r="N90" s="68">
        <f t="shared" si="16"/>
        <v>953377</v>
      </c>
      <c r="O90" s="24"/>
      <c r="P90" s="24"/>
      <c r="Q90" s="24"/>
      <c r="R90" s="24"/>
      <c r="S90" s="24"/>
      <c r="T90" s="24"/>
    </row>
    <row r="91" spans="1:20" s="12" customFormat="1" ht="12.75" customHeight="1">
      <c r="A91" s="21" t="s">
        <v>131</v>
      </c>
      <c r="B91" s="5">
        <v>22274</v>
      </c>
      <c r="C91" s="5">
        <v>19731</v>
      </c>
      <c r="D91" s="5">
        <v>11011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5">
        <v>0</v>
      </c>
      <c r="K91" s="5">
        <v>73</v>
      </c>
      <c r="L91" s="5">
        <v>28524</v>
      </c>
      <c r="M91" s="5">
        <f t="shared" ref="M91:M101" si="17">SUM(B91,F91,H91:L91)</f>
        <v>50872</v>
      </c>
      <c r="N91" s="5">
        <v>42644</v>
      </c>
      <c r="O91" s="33"/>
      <c r="P91" s="33"/>
      <c r="Q91" s="33"/>
      <c r="R91" s="33"/>
      <c r="S91" s="33"/>
      <c r="T91" s="33"/>
    </row>
    <row r="92" spans="1:20" s="12" customFormat="1" ht="12.75" customHeight="1">
      <c r="A92" s="21" t="s">
        <v>132</v>
      </c>
      <c r="B92" s="5">
        <v>4214</v>
      </c>
      <c r="C92" s="5">
        <v>4062</v>
      </c>
      <c r="D92" s="5">
        <v>863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7574</v>
      </c>
      <c r="M92" s="5">
        <f t="shared" si="17"/>
        <v>11788</v>
      </c>
      <c r="N92" s="5">
        <v>8670</v>
      </c>
      <c r="O92" s="33"/>
      <c r="P92" s="33"/>
      <c r="Q92" s="33"/>
      <c r="R92" s="33"/>
      <c r="S92" s="33"/>
      <c r="T92" s="33"/>
    </row>
    <row r="93" spans="1:20" s="64" customFormat="1" ht="12.75" customHeight="1">
      <c r="A93" s="21" t="s">
        <v>31</v>
      </c>
      <c r="B93" s="5">
        <v>2130</v>
      </c>
      <c r="C93" s="5">
        <v>1976</v>
      </c>
      <c r="D93" s="5">
        <v>837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27720</v>
      </c>
      <c r="M93" s="5">
        <f t="shared" si="17"/>
        <v>29850</v>
      </c>
      <c r="N93" s="5">
        <v>20838</v>
      </c>
      <c r="O93" s="74"/>
      <c r="P93" s="74"/>
      <c r="Q93" s="74"/>
      <c r="R93" s="74"/>
      <c r="S93" s="74"/>
      <c r="T93" s="74"/>
    </row>
    <row r="94" spans="1:20" s="12" customFormat="1" ht="12.75" customHeight="1">
      <c r="A94" s="21" t="s">
        <v>133</v>
      </c>
      <c r="B94" s="5">
        <v>4105</v>
      </c>
      <c r="C94" s="5">
        <v>3342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37</v>
      </c>
      <c r="L94" s="5">
        <v>40698</v>
      </c>
      <c r="M94" s="5">
        <f t="shared" si="17"/>
        <v>44840</v>
      </c>
      <c r="N94" s="5">
        <v>36043</v>
      </c>
      <c r="O94" s="33"/>
      <c r="P94" s="33"/>
      <c r="Q94" s="33"/>
      <c r="R94" s="33"/>
      <c r="S94" s="33"/>
      <c r="T94" s="33"/>
    </row>
    <row r="95" spans="1:20" s="12" customFormat="1" ht="12.75" customHeight="1">
      <c r="A95" s="21" t="s">
        <v>135</v>
      </c>
      <c r="B95" s="5">
        <v>11732</v>
      </c>
      <c r="C95" s="5">
        <v>11196</v>
      </c>
      <c r="D95" s="5">
        <v>3861</v>
      </c>
      <c r="E95" s="5">
        <v>0</v>
      </c>
      <c r="F95" s="5">
        <v>3</v>
      </c>
      <c r="G95" s="5">
        <v>0</v>
      </c>
      <c r="H95" s="5">
        <v>0</v>
      </c>
      <c r="I95" s="5">
        <v>1</v>
      </c>
      <c r="J95" s="5">
        <v>0</v>
      </c>
      <c r="K95" s="5">
        <v>169</v>
      </c>
      <c r="L95" s="5">
        <v>25807</v>
      </c>
      <c r="M95" s="5">
        <f t="shared" si="17"/>
        <v>37712</v>
      </c>
      <c r="N95" s="5">
        <v>30307</v>
      </c>
      <c r="O95" s="33"/>
      <c r="P95" s="33"/>
      <c r="Q95" s="33"/>
      <c r="R95" s="33"/>
      <c r="S95" s="33"/>
      <c r="T95" s="33"/>
    </row>
    <row r="96" spans="1:20" s="12" customFormat="1" ht="12.75" customHeight="1">
      <c r="A96" s="21" t="s">
        <v>134</v>
      </c>
      <c r="B96" s="5">
        <v>4737</v>
      </c>
      <c r="C96" s="5">
        <v>4472</v>
      </c>
      <c r="D96" s="5">
        <v>1897</v>
      </c>
      <c r="E96" s="5">
        <v>0</v>
      </c>
      <c r="F96" s="5">
        <v>0</v>
      </c>
      <c r="G96" s="5">
        <v>0</v>
      </c>
      <c r="H96" s="5">
        <v>0</v>
      </c>
      <c r="I96" s="5">
        <v>44</v>
      </c>
      <c r="J96" s="5">
        <v>0</v>
      </c>
      <c r="K96" s="5">
        <v>0</v>
      </c>
      <c r="L96" s="5">
        <v>27440</v>
      </c>
      <c r="M96" s="5">
        <f t="shared" si="17"/>
        <v>32221</v>
      </c>
      <c r="N96" s="5">
        <v>26623</v>
      </c>
      <c r="O96" s="33"/>
      <c r="P96" s="33"/>
      <c r="Q96" s="33"/>
      <c r="R96" s="33"/>
      <c r="S96" s="33"/>
      <c r="T96" s="33"/>
    </row>
    <row r="97" spans="1:20" s="12" customFormat="1" ht="12.75" customHeight="1">
      <c r="A97" s="21" t="s">
        <v>151</v>
      </c>
      <c r="B97" s="5">
        <v>5734</v>
      </c>
      <c r="C97" s="5">
        <v>5601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34583</v>
      </c>
      <c r="M97" s="5">
        <f t="shared" si="17"/>
        <v>40317</v>
      </c>
      <c r="N97" s="5">
        <v>36125</v>
      </c>
      <c r="O97" s="33"/>
      <c r="P97" s="33"/>
      <c r="Q97" s="33"/>
      <c r="R97" s="33"/>
      <c r="S97" s="33"/>
      <c r="T97" s="33"/>
    </row>
    <row r="98" spans="1:20" s="12" customFormat="1" ht="12.75" customHeight="1">
      <c r="A98" s="21" t="s">
        <v>148</v>
      </c>
      <c r="B98" s="5">
        <v>11521</v>
      </c>
      <c r="C98" s="5">
        <v>253</v>
      </c>
      <c r="D98" s="5">
        <v>2891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19665</v>
      </c>
      <c r="M98" s="5">
        <f t="shared" si="17"/>
        <v>31186</v>
      </c>
      <c r="N98" s="5">
        <v>2667</v>
      </c>
      <c r="O98" s="33"/>
      <c r="P98" s="33"/>
      <c r="Q98" s="33"/>
      <c r="R98" s="33"/>
      <c r="S98" s="33"/>
      <c r="T98" s="33"/>
    </row>
    <row r="99" spans="1:20" s="12" customFormat="1" ht="12.75" customHeight="1">
      <c r="A99" s="21" t="s">
        <v>136</v>
      </c>
      <c r="B99" s="5">
        <v>13192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19606</v>
      </c>
      <c r="M99" s="5">
        <f t="shared" si="17"/>
        <v>32798</v>
      </c>
      <c r="N99" s="5">
        <v>28051</v>
      </c>
      <c r="O99" s="33" t="s">
        <v>153</v>
      </c>
      <c r="P99" s="33"/>
      <c r="Q99" s="33"/>
      <c r="R99" s="33"/>
      <c r="S99" s="33"/>
      <c r="T99" s="33"/>
    </row>
    <row r="100" spans="1:20" s="12" customFormat="1" ht="12.75" customHeight="1">
      <c r="A100" s="21" t="s">
        <v>147</v>
      </c>
      <c r="B100" s="5">
        <v>3161</v>
      </c>
      <c r="C100" s="5">
        <v>220</v>
      </c>
      <c r="D100" s="5">
        <v>1133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22535</v>
      </c>
      <c r="M100" s="5">
        <f t="shared" si="17"/>
        <v>25696</v>
      </c>
      <c r="N100" s="5">
        <v>3026</v>
      </c>
      <c r="O100" s="33"/>
      <c r="P100" s="33"/>
      <c r="Q100" s="33"/>
      <c r="R100" s="33"/>
      <c r="S100" s="33"/>
      <c r="T100" s="33"/>
    </row>
    <row r="101" spans="1:20" s="12" customFormat="1" ht="12.75" customHeight="1">
      <c r="A101" s="21" t="s">
        <v>137</v>
      </c>
      <c r="B101" s="5">
        <v>3524</v>
      </c>
      <c r="C101" s="5">
        <v>3494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5</v>
      </c>
      <c r="J101" s="5">
        <v>0</v>
      </c>
      <c r="K101" s="5">
        <v>0</v>
      </c>
      <c r="L101" s="5">
        <v>31153</v>
      </c>
      <c r="M101" s="5">
        <f t="shared" si="17"/>
        <v>34682</v>
      </c>
      <c r="N101" s="5">
        <v>27534</v>
      </c>
      <c r="O101" s="33"/>
      <c r="P101" s="33"/>
      <c r="Q101" s="33"/>
      <c r="R101" s="33"/>
      <c r="S101" s="33"/>
      <c r="T101" s="33"/>
    </row>
    <row r="102" spans="1:20" s="64" customFormat="1" ht="12.75" customHeight="1">
      <c r="A102" s="21" t="s">
        <v>32</v>
      </c>
      <c r="B102" s="5">
        <v>3594</v>
      </c>
      <c r="C102" s="5">
        <v>3386</v>
      </c>
      <c r="D102" s="5">
        <v>1622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5">
        <v>0</v>
      </c>
      <c r="K102" s="5">
        <v>30</v>
      </c>
      <c r="L102" s="5">
        <v>12648</v>
      </c>
      <c r="M102" s="5">
        <f t="shared" ref="M102:M125" si="18">SUM(B102,F102,H102:L102)</f>
        <v>16273</v>
      </c>
      <c r="N102" s="5">
        <v>13058</v>
      </c>
      <c r="O102" s="74"/>
      <c r="P102" s="74"/>
      <c r="Q102" s="74"/>
      <c r="R102" s="74"/>
      <c r="S102" s="74"/>
      <c r="T102" s="74"/>
    </row>
    <row r="103" spans="1:20" s="64" customFormat="1" ht="12.75" customHeight="1">
      <c r="A103" s="21" t="s">
        <v>33</v>
      </c>
      <c r="B103" s="66">
        <v>9040</v>
      </c>
      <c r="C103" s="5">
        <v>6789</v>
      </c>
      <c r="D103" s="5">
        <v>2291</v>
      </c>
      <c r="E103" s="5">
        <v>0</v>
      </c>
      <c r="F103" s="5">
        <v>0</v>
      </c>
      <c r="G103" s="5">
        <v>0</v>
      </c>
      <c r="H103" s="5">
        <v>4</v>
      </c>
      <c r="I103" s="5">
        <v>2</v>
      </c>
      <c r="J103" s="5">
        <v>0</v>
      </c>
      <c r="K103" s="5">
        <v>47</v>
      </c>
      <c r="L103" s="5">
        <v>23821</v>
      </c>
      <c r="M103" s="5">
        <f t="shared" si="18"/>
        <v>32914</v>
      </c>
      <c r="N103" s="5">
        <v>32402</v>
      </c>
      <c r="O103" s="74"/>
      <c r="P103" s="74"/>
      <c r="Q103" s="74"/>
      <c r="R103" s="74"/>
      <c r="S103" s="74"/>
      <c r="T103" s="74"/>
    </row>
    <row r="104" spans="1:20" s="12" customFormat="1" ht="12.75" customHeight="1">
      <c r="A104" s="21" t="s">
        <v>138</v>
      </c>
      <c r="B104" s="5">
        <v>8546</v>
      </c>
      <c r="C104" s="5">
        <v>8223</v>
      </c>
      <c r="D104" s="5">
        <v>3408</v>
      </c>
      <c r="E104" s="5">
        <v>0</v>
      </c>
      <c r="F104" s="5">
        <v>0</v>
      </c>
      <c r="G104" s="5">
        <v>0</v>
      </c>
      <c r="H104" s="5">
        <v>0</v>
      </c>
      <c r="I104" s="5">
        <v>39</v>
      </c>
      <c r="J104" s="5">
        <v>0</v>
      </c>
      <c r="K104" s="5">
        <v>54</v>
      </c>
      <c r="L104" s="5">
        <v>17333</v>
      </c>
      <c r="M104" s="5">
        <f t="shared" si="18"/>
        <v>25972</v>
      </c>
      <c r="N104" s="5">
        <v>23828</v>
      </c>
      <c r="O104" s="33"/>
      <c r="P104" s="33"/>
      <c r="Q104" s="33"/>
      <c r="R104" s="33"/>
      <c r="S104" s="33"/>
      <c r="T104" s="33"/>
    </row>
    <row r="105" spans="1:20" s="64" customFormat="1" ht="12.75" customHeight="1">
      <c r="A105" s="21" t="s">
        <v>34</v>
      </c>
      <c r="B105" s="5">
        <v>15155</v>
      </c>
      <c r="C105" s="5">
        <v>14544</v>
      </c>
      <c r="D105" s="5">
        <v>7637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27090</v>
      </c>
      <c r="M105" s="5">
        <f t="shared" si="18"/>
        <v>42245</v>
      </c>
      <c r="N105" s="5">
        <v>30181</v>
      </c>
      <c r="O105" s="74"/>
      <c r="P105" s="74"/>
      <c r="Q105" s="74"/>
      <c r="R105" s="74"/>
      <c r="S105" s="74"/>
      <c r="T105" s="74"/>
    </row>
    <row r="106" spans="1:20" s="64" customFormat="1" ht="12.75" customHeight="1">
      <c r="A106" s="21" t="s">
        <v>35</v>
      </c>
      <c r="B106" s="5">
        <v>9510</v>
      </c>
      <c r="C106" s="5">
        <v>9478</v>
      </c>
      <c r="D106" s="5">
        <v>2712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40084</v>
      </c>
      <c r="M106" s="5">
        <f t="shared" si="18"/>
        <v>49594</v>
      </c>
      <c r="N106" s="5">
        <v>39248</v>
      </c>
      <c r="O106" s="74"/>
      <c r="P106" s="74"/>
      <c r="Q106" s="74"/>
      <c r="R106" s="74"/>
      <c r="S106" s="74"/>
      <c r="T106" s="74"/>
    </row>
    <row r="107" spans="1:20" s="64" customFormat="1" ht="12.75" customHeight="1">
      <c r="A107" s="21" t="s">
        <v>36</v>
      </c>
      <c r="B107" s="5">
        <v>11158</v>
      </c>
      <c r="C107" s="5">
        <v>10335</v>
      </c>
      <c r="D107" s="5">
        <v>5427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2</v>
      </c>
      <c r="L107" s="5">
        <v>24369</v>
      </c>
      <c r="M107" s="5">
        <f t="shared" si="18"/>
        <v>35529</v>
      </c>
      <c r="N107" s="5">
        <v>28652</v>
      </c>
      <c r="O107" s="74"/>
      <c r="P107" s="74"/>
      <c r="Q107" s="74"/>
      <c r="R107" s="74"/>
      <c r="S107" s="74"/>
      <c r="T107" s="74"/>
    </row>
    <row r="108" spans="1:20" s="64" customFormat="1" ht="12.75" customHeight="1">
      <c r="A108" s="21" t="s">
        <v>37</v>
      </c>
      <c r="B108" s="5">
        <v>8397</v>
      </c>
      <c r="C108" s="5">
        <v>7423</v>
      </c>
      <c r="D108" s="5">
        <v>3179</v>
      </c>
      <c r="E108" s="5">
        <v>0</v>
      </c>
      <c r="F108" s="5">
        <v>0</v>
      </c>
      <c r="G108" s="5">
        <v>0</v>
      </c>
      <c r="H108" s="5">
        <v>0</v>
      </c>
      <c r="I108" s="5">
        <v>16</v>
      </c>
      <c r="J108" s="5">
        <v>0</v>
      </c>
      <c r="K108" s="5">
        <v>0</v>
      </c>
      <c r="L108" s="5">
        <v>20106</v>
      </c>
      <c r="M108" s="5">
        <f t="shared" si="18"/>
        <v>28519</v>
      </c>
      <c r="N108" s="5">
        <v>22798</v>
      </c>
      <c r="O108" s="74"/>
      <c r="P108" s="74"/>
      <c r="Q108" s="74"/>
      <c r="R108" s="74"/>
      <c r="S108" s="74"/>
      <c r="T108" s="74"/>
    </row>
    <row r="109" spans="1:20" s="12" customFormat="1" ht="12.75" customHeight="1">
      <c r="A109" s="21" t="s">
        <v>139</v>
      </c>
      <c r="B109" s="5">
        <v>12797</v>
      </c>
      <c r="C109" s="5">
        <v>12032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11</v>
      </c>
      <c r="J109" s="5">
        <v>0</v>
      </c>
      <c r="K109" s="5">
        <v>27</v>
      </c>
      <c r="L109" s="5">
        <v>44136</v>
      </c>
      <c r="M109" s="5">
        <f t="shared" si="18"/>
        <v>56971</v>
      </c>
      <c r="N109" s="5">
        <v>49707</v>
      </c>
      <c r="O109" s="33"/>
      <c r="P109" s="33"/>
      <c r="Q109" s="33"/>
      <c r="R109" s="33"/>
      <c r="S109" s="33"/>
      <c r="T109" s="33"/>
    </row>
    <row r="110" spans="1:20" s="12" customFormat="1" ht="12.75" customHeight="1">
      <c r="A110" s="21" t="s">
        <v>140</v>
      </c>
      <c r="B110" s="5">
        <v>16213</v>
      </c>
      <c r="C110" s="5">
        <v>15974</v>
      </c>
      <c r="D110" s="5">
        <v>7871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5">
        <v>0</v>
      </c>
      <c r="K110" s="5">
        <v>0</v>
      </c>
      <c r="L110" s="5">
        <v>37912</v>
      </c>
      <c r="M110" s="5">
        <f t="shared" si="18"/>
        <v>54126</v>
      </c>
      <c r="N110" s="5">
        <v>47014</v>
      </c>
      <c r="O110" s="33"/>
      <c r="P110" s="33"/>
      <c r="Q110" s="33"/>
      <c r="R110" s="33"/>
      <c r="S110" s="33"/>
      <c r="T110" s="33"/>
    </row>
    <row r="111" spans="1:20" s="12" customFormat="1" ht="12.75" customHeight="1">
      <c r="A111" s="21" t="s">
        <v>141</v>
      </c>
      <c r="B111" s="5">
        <v>687</v>
      </c>
      <c r="C111" s="5">
        <v>606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17577</v>
      </c>
      <c r="M111" s="5">
        <f t="shared" si="18"/>
        <v>18264</v>
      </c>
      <c r="N111" s="5">
        <v>16568</v>
      </c>
      <c r="O111" s="27"/>
      <c r="P111" s="33"/>
      <c r="Q111" s="33"/>
      <c r="R111" s="33"/>
      <c r="S111" s="33"/>
      <c r="T111" s="33"/>
    </row>
    <row r="112" spans="1:20" s="12" customFormat="1" ht="12.75" customHeight="1">
      <c r="A112" s="21" t="s">
        <v>142</v>
      </c>
      <c r="B112" s="5">
        <v>15357</v>
      </c>
      <c r="C112" s="5">
        <v>15256</v>
      </c>
      <c r="D112" s="5">
        <v>7443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21919</v>
      </c>
      <c r="M112" s="5">
        <f t="shared" si="18"/>
        <v>37276</v>
      </c>
      <c r="N112" s="5">
        <v>37175</v>
      </c>
      <c r="O112" s="33"/>
      <c r="P112" s="33"/>
      <c r="Q112" s="33"/>
      <c r="R112" s="33"/>
      <c r="S112" s="33"/>
      <c r="T112" s="33"/>
    </row>
    <row r="113" spans="1:20" s="64" customFormat="1" ht="12.75" customHeight="1">
      <c r="A113" s="21" t="s">
        <v>38</v>
      </c>
      <c r="B113" s="28">
        <v>6740</v>
      </c>
      <c r="C113" s="28">
        <v>5433</v>
      </c>
      <c r="D113" s="28">
        <v>2330</v>
      </c>
      <c r="E113" s="28">
        <v>0</v>
      </c>
      <c r="F113" s="28">
        <v>0</v>
      </c>
      <c r="G113" s="28">
        <v>0</v>
      </c>
      <c r="H113" s="28">
        <v>0</v>
      </c>
      <c r="I113" s="28">
        <v>2</v>
      </c>
      <c r="J113" s="28">
        <v>0</v>
      </c>
      <c r="K113" s="28">
        <v>97</v>
      </c>
      <c r="L113" s="28">
        <v>11799</v>
      </c>
      <c r="M113" s="5">
        <f t="shared" si="18"/>
        <v>18638</v>
      </c>
      <c r="N113" s="28">
        <v>13731</v>
      </c>
      <c r="O113" s="74"/>
      <c r="P113" s="74"/>
      <c r="Q113" s="74"/>
      <c r="R113" s="74"/>
      <c r="S113" s="74"/>
      <c r="T113" s="74"/>
    </row>
    <row r="114" spans="1:20" s="12" customFormat="1" ht="12.75" customHeight="1">
      <c r="A114" s="21" t="s">
        <v>143</v>
      </c>
      <c r="B114" s="5">
        <v>21535</v>
      </c>
      <c r="C114" s="5">
        <v>21503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37748</v>
      </c>
      <c r="M114" s="5">
        <f t="shared" si="18"/>
        <v>59283</v>
      </c>
      <c r="N114" s="5">
        <v>51284</v>
      </c>
      <c r="O114" s="33"/>
      <c r="P114" s="33"/>
      <c r="Q114" s="33"/>
      <c r="R114" s="33"/>
      <c r="S114" s="33"/>
      <c r="T114" s="33"/>
    </row>
    <row r="115" spans="1:20" s="64" customFormat="1" ht="12.75" customHeight="1">
      <c r="A115" s="21" t="s">
        <v>39</v>
      </c>
      <c r="B115" s="5">
        <v>3926</v>
      </c>
      <c r="C115" s="5">
        <v>3321</v>
      </c>
      <c r="D115" s="5">
        <v>2630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22066</v>
      </c>
      <c r="M115" s="5">
        <f t="shared" si="18"/>
        <v>25992</v>
      </c>
      <c r="N115" s="5">
        <v>18890</v>
      </c>
      <c r="O115" s="74"/>
      <c r="P115" s="74"/>
      <c r="Q115" s="74"/>
      <c r="R115" s="74"/>
      <c r="S115" s="74"/>
      <c r="T115" s="74"/>
    </row>
    <row r="116" spans="1:20" s="64" customFormat="1" ht="12.75" customHeight="1">
      <c r="A116" s="21" t="s">
        <v>40</v>
      </c>
      <c r="B116" s="5">
        <v>4025</v>
      </c>
      <c r="C116" s="5">
        <v>3635</v>
      </c>
      <c r="D116" s="5">
        <v>1680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106</v>
      </c>
      <c r="L116" s="5">
        <v>18197</v>
      </c>
      <c r="M116" s="5">
        <f t="shared" si="18"/>
        <v>22328</v>
      </c>
      <c r="N116" s="5">
        <v>20273</v>
      </c>
      <c r="O116" s="74"/>
      <c r="P116" s="74"/>
      <c r="Q116" s="74"/>
      <c r="R116" s="74"/>
      <c r="S116" s="74"/>
      <c r="T116" s="74"/>
    </row>
    <row r="117" spans="1:20" s="64" customFormat="1" ht="12.75" customHeight="1">
      <c r="A117" s="21" t="s">
        <v>41</v>
      </c>
      <c r="B117" s="5">
        <v>10880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28434</v>
      </c>
      <c r="M117" s="5">
        <f t="shared" si="18"/>
        <v>39314</v>
      </c>
      <c r="N117" s="5">
        <v>37802</v>
      </c>
      <c r="O117" s="74"/>
      <c r="P117" s="74"/>
      <c r="Q117" s="74"/>
      <c r="R117" s="74"/>
      <c r="S117" s="74"/>
      <c r="T117" s="74"/>
    </row>
    <row r="118" spans="1:20" s="64" customFormat="1" ht="12.75" customHeight="1">
      <c r="A118" s="21" t="s">
        <v>42</v>
      </c>
      <c r="B118" s="5">
        <v>31392</v>
      </c>
      <c r="C118" s="5">
        <v>20825</v>
      </c>
      <c r="D118" s="5">
        <v>18382</v>
      </c>
      <c r="E118" s="5">
        <v>0</v>
      </c>
      <c r="F118" s="5">
        <v>0</v>
      </c>
      <c r="G118" s="5">
        <v>0</v>
      </c>
      <c r="H118" s="5">
        <v>0</v>
      </c>
      <c r="I118" s="5">
        <v>86</v>
      </c>
      <c r="J118" s="5">
        <v>3</v>
      </c>
      <c r="K118" s="5">
        <v>139</v>
      </c>
      <c r="L118" s="5">
        <v>30050</v>
      </c>
      <c r="M118" s="5">
        <f t="shared" si="18"/>
        <v>61670</v>
      </c>
      <c r="N118" s="5">
        <v>44406</v>
      </c>
      <c r="O118" s="74"/>
      <c r="P118" s="74"/>
      <c r="Q118" s="74"/>
      <c r="R118" s="74"/>
      <c r="S118" s="74"/>
      <c r="T118" s="74"/>
    </row>
    <row r="119" spans="1:20" s="64" customFormat="1" ht="12.75" customHeight="1">
      <c r="A119" s="21" t="s">
        <v>43</v>
      </c>
      <c r="B119" s="5">
        <v>10667</v>
      </c>
      <c r="C119" s="5">
        <v>10416</v>
      </c>
      <c r="D119" s="5">
        <v>3610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15032</v>
      </c>
      <c r="M119" s="5">
        <f t="shared" si="18"/>
        <v>25699</v>
      </c>
      <c r="N119" s="5">
        <v>23112</v>
      </c>
      <c r="O119" s="74"/>
      <c r="P119" s="74"/>
      <c r="Q119" s="74"/>
      <c r="R119" s="74"/>
      <c r="S119" s="74"/>
      <c r="T119" s="74"/>
    </row>
    <row r="120" spans="1:20" s="12" customFormat="1" ht="12.75" customHeight="1">
      <c r="A120" s="21" t="s">
        <v>145</v>
      </c>
      <c r="B120" s="5">
        <v>4618</v>
      </c>
      <c r="C120" s="5">
        <v>0</v>
      </c>
      <c r="D120" s="5">
        <v>2705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24</v>
      </c>
      <c r="L120" s="5">
        <v>27016</v>
      </c>
      <c r="M120" s="5">
        <f t="shared" si="18"/>
        <v>31658</v>
      </c>
      <c r="N120" s="5">
        <v>26940</v>
      </c>
      <c r="O120" s="33"/>
      <c r="P120" s="33"/>
      <c r="Q120" s="33"/>
      <c r="R120" s="33"/>
      <c r="S120" s="33"/>
      <c r="T120" s="33"/>
    </row>
    <row r="121" spans="1:20" s="12" customFormat="1" ht="12.75" customHeight="1">
      <c r="A121" s="21" t="s">
        <v>144</v>
      </c>
      <c r="B121" s="5">
        <v>3716</v>
      </c>
      <c r="C121" s="5">
        <v>0</v>
      </c>
      <c r="D121" s="5">
        <v>3072</v>
      </c>
      <c r="E121" s="5">
        <v>0</v>
      </c>
      <c r="F121" s="5">
        <v>0</v>
      </c>
      <c r="G121" s="5">
        <v>0</v>
      </c>
      <c r="H121" s="5">
        <v>0</v>
      </c>
      <c r="I121" s="5">
        <v>4</v>
      </c>
      <c r="J121" s="5">
        <v>0</v>
      </c>
      <c r="K121" s="5">
        <v>10</v>
      </c>
      <c r="L121" s="5">
        <v>28125</v>
      </c>
      <c r="M121" s="5">
        <f t="shared" si="18"/>
        <v>31855</v>
      </c>
      <c r="N121" s="5">
        <v>28692</v>
      </c>
      <c r="O121" s="33"/>
      <c r="P121" s="33"/>
      <c r="Q121" s="33"/>
      <c r="R121" s="33"/>
      <c r="S121" s="33"/>
      <c r="T121" s="33"/>
    </row>
    <row r="122" spans="1:20" s="12" customFormat="1" ht="12.75" customHeight="1">
      <c r="A122" s="21" t="s">
        <v>146</v>
      </c>
      <c r="B122" s="5">
        <v>1957</v>
      </c>
      <c r="C122" s="5">
        <v>504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45</v>
      </c>
      <c r="J122" s="5">
        <v>0</v>
      </c>
      <c r="K122" s="5">
        <v>98</v>
      </c>
      <c r="L122" s="10">
        <v>14530</v>
      </c>
      <c r="M122" s="5">
        <f t="shared" si="18"/>
        <v>16630</v>
      </c>
      <c r="N122" s="10">
        <v>2731</v>
      </c>
      <c r="O122" s="33"/>
      <c r="P122" s="33"/>
      <c r="Q122" s="33"/>
      <c r="R122" s="33"/>
      <c r="S122" s="33"/>
      <c r="T122" s="33"/>
    </row>
    <row r="123" spans="1:20" s="64" customFormat="1" ht="12.75" customHeight="1">
      <c r="A123" s="21" t="s">
        <v>44</v>
      </c>
      <c r="B123" s="15">
        <v>17974</v>
      </c>
      <c r="C123" s="15">
        <v>16638</v>
      </c>
      <c r="D123" s="15">
        <v>9503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29117</v>
      </c>
      <c r="M123" s="5">
        <f t="shared" si="18"/>
        <v>47091</v>
      </c>
      <c r="N123" s="15">
        <v>42598</v>
      </c>
      <c r="O123" s="74"/>
      <c r="P123" s="74"/>
      <c r="Q123" s="74"/>
      <c r="R123" s="74"/>
      <c r="S123" s="74"/>
      <c r="T123" s="74"/>
    </row>
    <row r="124" spans="1:20" s="64" customFormat="1" ht="12.75" customHeight="1">
      <c r="A124" s="21" t="s">
        <v>45</v>
      </c>
      <c r="B124" s="5">
        <v>13396</v>
      </c>
      <c r="C124" s="5">
        <v>11700</v>
      </c>
      <c r="D124" s="5">
        <v>3652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31166</v>
      </c>
      <c r="M124" s="5">
        <f t="shared" si="18"/>
        <v>44562</v>
      </c>
      <c r="N124" s="5">
        <v>39515</v>
      </c>
      <c r="O124" s="74"/>
      <c r="P124" s="74"/>
      <c r="Q124" s="74"/>
      <c r="R124" s="74"/>
      <c r="S124" s="74"/>
      <c r="T124" s="74"/>
    </row>
    <row r="125" spans="1:20" s="12" customFormat="1" ht="12.75" customHeight="1">
      <c r="A125" s="21" t="s">
        <v>149</v>
      </c>
      <c r="B125" s="5">
        <v>17843</v>
      </c>
      <c r="C125" s="5">
        <v>191</v>
      </c>
      <c r="D125" s="5">
        <v>11820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4246</v>
      </c>
      <c r="M125" s="5">
        <f t="shared" si="18"/>
        <v>22089</v>
      </c>
      <c r="N125" s="5">
        <v>244</v>
      </c>
      <c r="O125" s="33"/>
      <c r="P125" s="33"/>
      <c r="Q125" s="33"/>
      <c r="R125" s="33"/>
      <c r="S125" s="33"/>
      <c r="T125" s="33"/>
    </row>
    <row r="126" spans="1:20" ht="12.75" customHeight="1">
      <c r="B126" s="64"/>
      <c r="C126" s="64"/>
      <c r="D126" s="64"/>
      <c r="E126" s="75"/>
      <c r="F126" s="75"/>
      <c r="G126" s="64"/>
      <c r="H126" s="75"/>
      <c r="I126" s="75"/>
      <c r="J126" s="75"/>
      <c r="K126" s="75"/>
      <c r="L126" s="75"/>
      <c r="M126" s="75"/>
      <c r="N126" s="75"/>
    </row>
    <row r="127" spans="1:20" ht="12.75" customHeight="1"/>
    <row r="128" spans="1:20" ht="12.75" customHeight="1"/>
    <row r="129" spans="4:11" ht="12.75" customHeight="1"/>
    <row r="130" spans="4:11" ht="12.75" customHeight="1"/>
    <row r="131" spans="4:11" ht="12.75" customHeight="1"/>
    <row r="132" spans="4:11" ht="12.75" customHeight="1"/>
    <row r="133" spans="4:11" ht="12.75" customHeight="1"/>
    <row r="134" spans="4:11" ht="12.75" customHeight="1"/>
    <row r="135" spans="4:11" ht="12.75" customHeight="1"/>
    <row r="136" spans="4:11" ht="12.75" customHeight="1"/>
    <row r="137" spans="4:11" ht="12.75" customHeight="1"/>
    <row r="138" spans="4:11" ht="12.75" customHeight="1"/>
    <row r="139" spans="4:11" ht="12.75" customHeight="1"/>
    <row r="140" spans="4:11" ht="12.75" customHeight="1"/>
    <row r="141" spans="4:11" ht="12.75" customHeight="1"/>
    <row r="142" spans="4:11" ht="12.75" customHeight="1">
      <c r="D142" s="78"/>
      <c r="F142" s="78"/>
      <c r="H142" s="79"/>
      <c r="K142" s="79"/>
    </row>
    <row r="143" spans="4:11" ht="12.75" customHeight="1">
      <c r="D143" s="78"/>
      <c r="F143" s="78"/>
      <c r="H143" s="79"/>
      <c r="K143" s="79"/>
    </row>
    <row r="144" spans="4:11" ht="12.75" customHeight="1">
      <c r="D144" s="78"/>
      <c r="F144" s="78"/>
      <c r="H144" s="79"/>
      <c r="K144" s="79"/>
    </row>
    <row r="145" spans="4:11" ht="12.75" customHeight="1">
      <c r="D145" s="78"/>
      <c r="F145" s="78"/>
      <c r="H145" s="79"/>
      <c r="K145" s="79"/>
    </row>
    <row r="146" spans="4:11" ht="12.75" customHeight="1">
      <c r="D146" s="78"/>
      <c r="F146" s="78"/>
      <c r="H146" s="79"/>
      <c r="K146" s="79"/>
    </row>
    <row r="147" spans="4:11" ht="12.75" customHeight="1">
      <c r="D147" s="78"/>
      <c r="F147" s="78"/>
      <c r="H147" s="79"/>
      <c r="K147" s="79"/>
    </row>
    <row r="148" spans="4:11" ht="12.75" customHeight="1">
      <c r="D148" s="78"/>
      <c r="F148" s="78"/>
      <c r="H148" s="79"/>
      <c r="K148" s="79"/>
    </row>
    <row r="149" spans="4:11" ht="12.75" customHeight="1">
      <c r="D149" s="78"/>
      <c r="F149" s="78"/>
      <c r="H149" s="79"/>
      <c r="K149" s="79"/>
    </row>
    <row r="150" spans="4:11" ht="12.75" customHeight="1">
      <c r="D150" s="78"/>
      <c r="F150" s="78"/>
      <c r="H150" s="79"/>
      <c r="K150" s="79"/>
    </row>
    <row r="151" spans="4:11" ht="12.75" customHeight="1">
      <c r="D151" s="78"/>
      <c r="F151" s="78"/>
      <c r="H151" s="79"/>
      <c r="K151" s="79"/>
    </row>
    <row r="152" spans="4:11" ht="12.75" customHeight="1">
      <c r="D152" s="78"/>
      <c r="F152" s="78"/>
      <c r="H152" s="79"/>
      <c r="K152" s="79"/>
    </row>
    <row r="153" spans="4:11" ht="12.75" customHeight="1">
      <c r="D153" s="78"/>
      <c r="F153" s="78"/>
      <c r="H153" s="79"/>
      <c r="K153" s="79"/>
    </row>
    <row r="154" spans="4:11" ht="12.75" customHeight="1">
      <c r="D154" s="78"/>
      <c r="F154" s="78"/>
      <c r="H154" s="79"/>
      <c r="K154" s="79"/>
    </row>
    <row r="155" spans="4:11" ht="12.75" customHeight="1">
      <c r="D155" s="78"/>
      <c r="F155" s="78"/>
      <c r="H155" s="79"/>
      <c r="K155" s="79"/>
    </row>
    <row r="156" spans="4:11" ht="12.75" customHeight="1">
      <c r="D156" s="78"/>
      <c r="F156" s="78"/>
      <c r="H156" s="79"/>
      <c r="K156" s="79"/>
    </row>
    <row r="157" spans="4:11" ht="12.75" customHeight="1">
      <c r="F157" s="78"/>
      <c r="H157" s="79"/>
      <c r="K157" s="79"/>
    </row>
    <row r="158" spans="4:11" ht="12.75" customHeight="1">
      <c r="D158" s="78"/>
      <c r="F158" s="78"/>
      <c r="H158" s="79"/>
      <c r="K158" s="144"/>
    </row>
    <row r="159" spans="4:11" ht="12.75" customHeight="1">
      <c r="D159" s="78"/>
      <c r="F159" s="144"/>
      <c r="H159" s="79"/>
      <c r="K159" s="144"/>
    </row>
    <row r="160" spans="4:11" ht="12.75" customHeight="1">
      <c r="D160" s="78"/>
      <c r="F160" s="144"/>
      <c r="H160" s="79"/>
      <c r="K160" s="144"/>
    </row>
    <row r="161" spans="4:11" ht="12.75" customHeight="1">
      <c r="D161" s="78"/>
      <c r="F161" s="144"/>
      <c r="H161" s="79"/>
      <c r="K161" s="144"/>
    </row>
    <row r="162" spans="4:11" ht="12.75" customHeight="1">
      <c r="D162" s="78"/>
      <c r="F162" s="144"/>
      <c r="H162" s="79"/>
      <c r="K162" s="79"/>
    </row>
    <row r="163" spans="4:11" ht="12.75" customHeight="1">
      <c r="D163" s="78"/>
      <c r="F163" s="78"/>
      <c r="H163" s="79"/>
      <c r="K163" s="79"/>
    </row>
    <row r="164" spans="4:11" ht="12.75" customHeight="1">
      <c r="D164" s="78"/>
      <c r="F164" s="78"/>
      <c r="H164" s="79"/>
      <c r="K164" s="64"/>
    </row>
    <row r="165" spans="4:11" ht="12.75" customHeight="1">
      <c r="D165" s="78"/>
      <c r="F165" s="78"/>
      <c r="H165" s="79"/>
      <c r="K165" s="79"/>
    </row>
    <row r="166" spans="4:11">
      <c r="D166" s="78"/>
      <c r="F166" s="78"/>
      <c r="H166" s="79"/>
      <c r="K166" s="79"/>
    </row>
    <row r="167" spans="4:11">
      <c r="F167" s="78"/>
      <c r="H167" s="64"/>
      <c r="K167" s="79"/>
    </row>
    <row r="168" spans="4:11">
      <c r="F168" s="78"/>
      <c r="K168" s="79"/>
    </row>
    <row r="169" spans="4:11">
      <c r="F169" s="78"/>
      <c r="K169" s="79"/>
    </row>
    <row r="170" spans="4:11">
      <c r="F170" s="78"/>
    </row>
  </sheetData>
  <sheetProtection password="C70C" sheet="1" objects="1" scenarios="1"/>
  <mergeCells count="30">
    <mergeCell ref="M5:M8"/>
    <mergeCell ref="N5:N8"/>
    <mergeCell ref="B7:B8"/>
    <mergeCell ref="C7:C8"/>
    <mergeCell ref="K158:K159"/>
    <mergeCell ref="F159:F160"/>
    <mergeCell ref="K160:K161"/>
    <mergeCell ref="F161:F162"/>
    <mergeCell ref="K5:K8"/>
    <mergeCell ref="G5:G8"/>
    <mergeCell ref="H5:H8"/>
    <mergeCell ref="I5:I8"/>
    <mergeCell ref="J5:J8"/>
    <mergeCell ref="L5:L8"/>
    <mergeCell ref="A1:N1"/>
    <mergeCell ref="A2:A8"/>
    <mergeCell ref="B2:N2"/>
    <mergeCell ref="B3:E4"/>
    <mergeCell ref="F3:G4"/>
    <mergeCell ref="H3:H4"/>
    <mergeCell ref="I3:I4"/>
    <mergeCell ref="J3:J4"/>
    <mergeCell ref="K3:K4"/>
    <mergeCell ref="L3:L4"/>
    <mergeCell ref="M3:M4"/>
    <mergeCell ref="N3:N4"/>
    <mergeCell ref="B5:C6"/>
    <mergeCell ref="D5:D8"/>
    <mergeCell ref="E5:E8"/>
    <mergeCell ref="F5:F8"/>
  </mergeCells>
  <pageMargins left="0.75000000000000011" right="0.75000000000000011" top="0.88000000000000012" bottom="1" header="0.5" footer="0.5"/>
  <pageSetup paperSize="9" fitToWidth="0" fitToHeight="0" orientation="landscape" verticalDpi="0" r:id="rId1"/>
  <headerFooter alignWithMargins="0"/>
  <ignoredErrors>
    <ignoredError sqref="M11:M12 M15 M16:M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9.140625" defaultRowHeight="11.25"/>
  <cols>
    <col min="1" max="1" width="21.140625" style="65" customWidth="1"/>
    <col min="2" max="14" width="8.5703125" style="65" customWidth="1"/>
    <col min="15" max="15" width="9.140625" style="65" customWidth="1"/>
    <col min="16" max="16384" width="9.140625" style="65"/>
  </cols>
  <sheetData>
    <row r="1" spans="1:14" s="131" customFormat="1" ht="12.75" customHeight="1">
      <c r="A1" s="139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s="131" customFormat="1" ht="12.75" customHeight="1">
      <c r="A2" s="145" t="s">
        <v>5</v>
      </c>
      <c r="B2" s="139" t="s">
        <v>162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s="131" customFormat="1" ht="12.75" customHeight="1">
      <c r="A3" s="145"/>
      <c r="B3" s="139" t="s">
        <v>163</v>
      </c>
      <c r="C3" s="139"/>
      <c r="D3" s="139"/>
      <c r="E3" s="139"/>
      <c r="F3" s="139" t="s">
        <v>51</v>
      </c>
      <c r="G3" s="139"/>
      <c r="H3" s="139" t="s">
        <v>52</v>
      </c>
      <c r="I3" s="139" t="s">
        <v>53</v>
      </c>
      <c r="J3" s="139" t="s">
        <v>54</v>
      </c>
      <c r="K3" s="139" t="s">
        <v>55</v>
      </c>
      <c r="L3" s="139" t="s">
        <v>56</v>
      </c>
      <c r="M3" s="139" t="s">
        <v>57</v>
      </c>
      <c r="N3" s="139" t="s">
        <v>58</v>
      </c>
    </row>
    <row r="4" spans="1:14" s="131" customFormat="1" ht="12.75" customHeight="1">
      <c r="A4" s="145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131" customFormat="1" ht="12.75" customHeight="1">
      <c r="A5" s="145"/>
      <c r="B5" s="139" t="s">
        <v>59</v>
      </c>
      <c r="C5" s="139"/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64</v>
      </c>
      <c r="I5" s="139" t="s">
        <v>64</v>
      </c>
      <c r="J5" s="139" t="s">
        <v>64</v>
      </c>
      <c r="K5" s="139" t="s">
        <v>59</v>
      </c>
      <c r="L5" s="139" t="s">
        <v>59</v>
      </c>
      <c r="M5" s="139" t="s">
        <v>64</v>
      </c>
      <c r="N5" s="139" t="s">
        <v>64</v>
      </c>
    </row>
    <row r="6" spans="1:14" s="131" customFormat="1" ht="12.75" customHeight="1">
      <c r="A6" s="145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s="131" customFormat="1" ht="12.75" customHeight="1">
      <c r="A7" s="145"/>
      <c r="B7" s="139" t="s">
        <v>57</v>
      </c>
      <c r="C7" s="139" t="s">
        <v>65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131" customFormat="1" ht="12.75" customHeight="1">
      <c r="A8" s="145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s="73" customFormat="1" ht="12.75" customHeight="1">
      <c r="A9" s="88" t="s">
        <v>28</v>
      </c>
      <c r="B9" s="88">
        <v>32</v>
      </c>
      <c r="C9" s="88">
        <v>33</v>
      </c>
      <c r="D9" s="88">
        <v>34</v>
      </c>
      <c r="E9" s="88">
        <v>35</v>
      </c>
      <c r="F9" s="88">
        <v>36</v>
      </c>
      <c r="G9" s="88">
        <v>37</v>
      </c>
      <c r="H9" s="88">
        <v>38</v>
      </c>
      <c r="I9" s="88">
        <v>39</v>
      </c>
      <c r="J9" s="88">
        <v>40</v>
      </c>
      <c r="K9" s="88">
        <v>41</v>
      </c>
      <c r="L9" s="88">
        <v>42</v>
      </c>
      <c r="M9" s="88">
        <v>43</v>
      </c>
      <c r="N9" s="88">
        <v>44</v>
      </c>
    </row>
    <row r="10" spans="1:14" s="93" customFormat="1" ht="37.5" customHeight="1">
      <c r="A10" s="84" t="s">
        <v>29</v>
      </c>
      <c r="B10" s="85">
        <f>SUM(B11:B48)</f>
        <v>804761</v>
      </c>
      <c r="C10" s="85">
        <f t="shared" ref="C10:N10" si="0">SUM(C11:C48)</f>
        <v>493819</v>
      </c>
      <c r="D10" s="85">
        <f t="shared" si="0"/>
        <v>262828</v>
      </c>
      <c r="E10" s="85">
        <f t="shared" si="0"/>
        <v>0</v>
      </c>
      <c r="F10" s="85">
        <f t="shared" si="0"/>
        <v>479</v>
      </c>
      <c r="G10" s="85">
        <f t="shared" si="0"/>
        <v>0</v>
      </c>
      <c r="H10" s="85">
        <f t="shared" si="0"/>
        <v>0</v>
      </c>
      <c r="I10" s="85">
        <f t="shared" si="0"/>
        <v>179</v>
      </c>
      <c r="J10" s="85">
        <f t="shared" si="0"/>
        <v>43</v>
      </c>
      <c r="K10" s="85">
        <f t="shared" si="0"/>
        <v>2209</v>
      </c>
      <c r="L10" s="85">
        <f t="shared" si="0"/>
        <v>1862050</v>
      </c>
      <c r="M10" s="85">
        <f t="shared" si="0"/>
        <v>2669721</v>
      </c>
      <c r="N10" s="85">
        <f t="shared" si="0"/>
        <v>1711066</v>
      </c>
    </row>
    <row r="11" spans="1:14" s="12" customFormat="1">
      <c r="A11" s="23" t="s">
        <v>130</v>
      </c>
      <c r="B11" s="89">
        <f>B50</f>
        <v>184398</v>
      </c>
      <c r="C11" s="89">
        <f t="shared" ref="C11:N11" si="1">C50</f>
        <v>109742</v>
      </c>
      <c r="D11" s="89">
        <f t="shared" si="1"/>
        <v>59887</v>
      </c>
      <c r="E11" s="89">
        <f t="shared" si="1"/>
        <v>0</v>
      </c>
      <c r="F11" s="89">
        <f t="shared" si="1"/>
        <v>112</v>
      </c>
      <c r="G11" s="89">
        <f t="shared" si="1"/>
        <v>0</v>
      </c>
      <c r="H11" s="89">
        <f t="shared" si="1"/>
        <v>0</v>
      </c>
      <c r="I11" s="89">
        <f t="shared" si="1"/>
        <v>85</v>
      </c>
      <c r="J11" s="89">
        <f t="shared" si="1"/>
        <v>18</v>
      </c>
      <c r="K11" s="89">
        <f t="shared" si="1"/>
        <v>744</v>
      </c>
      <c r="L11" s="89">
        <f t="shared" si="1"/>
        <v>375859</v>
      </c>
      <c r="M11" s="82">
        <f t="shared" ref="M11:M47" si="2">SUM(B11,F11,H11:L11)</f>
        <v>561216</v>
      </c>
      <c r="N11" s="89">
        <f t="shared" si="1"/>
        <v>302806</v>
      </c>
    </row>
    <row r="12" spans="1:14" ht="12.75" customHeight="1">
      <c r="A12" s="83" t="s">
        <v>30</v>
      </c>
      <c r="B12" s="82">
        <f>B51</f>
        <v>5937</v>
      </c>
      <c r="C12" s="82">
        <f t="shared" ref="C12:L12" si="3">C51</f>
        <v>1900</v>
      </c>
      <c r="D12" s="82">
        <f t="shared" si="3"/>
        <v>5204</v>
      </c>
      <c r="E12" s="82">
        <f t="shared" si="3"/>
        <v>0</v>
      </c>
      <c r="F12" s="82">
        <f t="shared" si="3"/>
        <v>0</v>
      </c>
      <c r="G12" s="82">
        <f t="shared" si="3"/>
        <v>0</v>
      </c>
      <c r="H12" s="82">
        <f t="shared" si="3"/>
        <v>0</v>
      </c>
      <c r="I12" s="82">
        <f t="shared" si="3"/>
        <v>0</v>
      </c>
      <c r="J12" s="82">
        <f t="shared" si="3"/>
        <v>0</v>
      </c>
      <c r="K12" s="82">
        <f t="shared" si="3"/>
        <v>0</v>
      </c>
      <c r="L12" s="82">
        <f t="shared" si="3"/>
        <v>28774</v>
      </c>
      <c r="M12" s="82">
        <f t="shared" si="2"/>
        <v>34711</v>
      </c>
      <c r="N12" s="82">
        <f>N51</f>
        <v>17769</v>
      </c>
    </row>
    <row r="13" spans="1:14" s="12" customFormat="1">
      <c r="A13" s="23" t="s">
        <v>131</v>
      </c>
      <c r="B13" s="82">
        <f t="shared" ref="B13:L14" si="4">B54+B91</f>
        <v>50864</v>
      </c>
      <c r="C13" s="82">
        <f t="shared" si="4"/>
        <v>41708</v>
      </c>
      <c r="D13" s="82">
        <f t="shared" si="4"/>
        <v>19901</v>
      </c>
      <c r="E13" s="82">
        <f t="shared" si="4"/>
        <v>0</v>
      </c>
      <c r="F13" s="82">
        <f t="shared" si="4"/>
        <v>93</v>
      </c>
      <c r="G13" s="82">
        <f t="shared" si="4"/>
        <v>0</v>
      </c>
      <c r="H13" s="82">
        <f t="shared" si="4"/>
        <v>0</v>
      </c>
      <c r="I13" s="82">
        <f t="shared" si="4"/>
        <v>6</v>
      </c>
      <c r="J13" s="82">
        <f t="shared" si="4"/>
        <v>0</v>
      </c>
      <c r="K13" s="82">
        <f t="shared" si="4"/>
        <v>293</v>
      </c>
      <c r="L13" s="82">
        <f t="shared" si="4"/>
        <v>61500</v>
      </c>
      <c r="M13" s="82">
        <f t="shared" si="2"/>
        <v>112756</v>
      </c>
      <c r="N13" s="82">
        <f t="shared" ref="N13:N14" si="5">N54+N91</f>
        <v>81912</v>
      </c>
    </row>
    <row r="14" spans="1:14" s="12" customFormat="1">
      <c r="A14" s="23" t="s">
        <v>132</v>
      </c>
      <c r="B14" s="82">
        <f t="shared" si="4"/>
        <v>3263</v>
      </c>
      <c r="C14" s="82">
        <f t="shared" si="4"/>
        <v>2585</v>
      </c>
      <c r="D14" s="82">
        <f t="shared" si="4"/>
        <v>1334</v>
      </c>
      <c r="E14" s="82">
        <f t="shared" si="4"/>
        <v>0</v>
      </c>
      <c r="F14" s="82">
        <f t="shared" si="4"/>
        <v>0</v>
      </c>
      <c r="G14" s="82">
        <f t="shared" si="4"/>
        <v>0</v>
      </c>
      <c r="H14" s="82">
        <f t="shared" si="4"/>
        <v>0</v>
      </c>
      <c r="I14" s="82">
        <f t="shared" si="4"/>
        <v>0</v>
      </c>
      <c r="J14" s="82">
        <f t="shared" si="4"/>
        <v>0</v>
      </c>
      <c r="K14" s="82">
        <f t="shared" si="4"/>
        <v>0</v>
      </c>
      <c r="L14" s="82">
        <f t="shared" si="4"/>
        <v>14290</v>
      </c>
      <c r="M14" s="82">
        <f t="shared" si="2"/>
        <v>17553</v>
      </c>
      <c r="N14" s="82">
        <f t="shared" si="5"/>
        <v>13017</v>
      </c>
    </row>
    <row r="15" spans="1:14" ht="12.75" customHeight="1">
      <c r="A15" s="83" t="s">
        <v>31</v>
      </c>
      <c r="B15" s="82">
        <f t="shared" ref="B15:L15" si="6">B56+B93</f>
        <v>13263</v>
      </c>
      <c r="C15" s="82">
        <f t="shared" si="6"/>
        <v>4114</v>
      </c>
      <c r="D15" s="82">
        <f t="shared" si="6"/>
        <v>6322</v>
      </c>
      <c r="E15" s="82">
        <f t="shared" si="6"/>
        <v>0</v>
      </c>
      <c r="F15" s="82">
        <f t="shared" si="6"/>
        <v>0</v>
      </c>
      <c r="G15" s="82">
        <f t="shared" si="6"/>
        <v>0</v>
      </c>
      <c r="H15" s="82">
        <f t="shared" si="6"/>
        <v>0</v>
      </c>
      <c r="I15" s="82">
        <f t="shared" si="6"/>
        <v>0</v>
      </c>
      <c r="J15" s="82">
        <f t="shared" si="6"/>
        <v>0</v>
      </c>
      <c r="K15" s="82">
        <f t="shared" si="6"/>
        <v>495</v>
      </c>
      <c r="L15" s="82">
        <f t="shared" si="6"/>
        <v>45148</v>
      </c>
      <c r="M15" s="82">
        <f t="shared" si="2"/>
        <v>58906</v>
      </c>
      <c r="N15" s="82">
        <f>N56+N93</f>
        <v>34262</v>
      </c>
    </row>
    <row r="16" spans="1:14" s="12" customFormat="1">
      <c r="A16" s="23" t="s">
        <v>133</v>
      </c>
      <c r="B16" s="82">
        <f t="shared" ref="B16:I47" si="7">B57+B94</f>
        <v>33917</v>
      </c>
      <c r="C16" s="82">
        <f t="shared" si="7"/>
        <v>12446</v>
      </c>
      <c r="D16" s="82">
        <f t="shared" si="7"/>
        <v>0</v>
      </c>
      <c r="E16" s="82">
        <f t="shared" si="7"/>
        <v>0</v>
      </c>
      <c r="F16" s="82">
        <f t="shared" si="7"/>
        <v>0</v>
      </c>
      <c r="G16" s="82">
        <f t="shared" si="7"/>
        <v>0</v>
      </c>
      <c r="H16" s="82">
        <f t="shared" si="7"/>
        <v>0</v>
      </c>
      <c r="I16" s="82">
        <f t="shared" si="7"/>
        <v>0</v>
      </c>
      <c r="J16" s="82">
        <f t="shared" ref="J16:L47" si="8">J57+J94</f>
        <v>0</v>
      </c>
      <c r="K16" s="82">
        <f t="shared" si="8"/>
        <v>12</v>
      </c>
      <c r="L16" s="82">
        <f t="shared" si="8"/>
        <v>26757</v>
      </c>
      <c r="M16" s="82">
        <f t="shared" si="2"/>
        <v>60686</v>
      </c>
      <c r="N16" s="82">
        <f t="shared" ref="N16:N47" si="9">N57+N94</f>
        <v>31008</v>
      </c>
    </row>
    <row r="17" spans="1:14" s="12" customFormat="1">
      <c r="A17" s="23" t="s">
        <v>135</v>
      </c>
      <c r="B17" s="82">
        <f t="shared" si="7"/>
        <v>27880</v>
      </c>
      <c r="C17" s="82">
        <f t="shared" si="7"/>
        <v>20899</v>
      </c>
      <c r="D17" s="82">
        <f t="shared" si="7"/>
        <v>11005</v>
      </c>
      <c r="E17" s="82">
        <f t="shared" si="7"/>
        <v>0</v>
      </c>
      <c r="F17" s="82">
        <f t="shared" si="7"/>
        <v>224</v>
      </c>
      <c r="G17" s="82">
        <f t="shared" si="7"/>
        <v>0</v>
      </c>
      <c r="H17" s="82">
        <f t="shared" si="7"/>
        <v>0</v>
      </c>
      <c r="I17" s="82">
        <f t="shared" si="7"/>
        <v>3</v>
      </c>
      <c r="J17" s="82">
        <f t="shared" si="8"/>
        <v>0</v>
      </c>
      <c r="K17" s="82">
        <f t="shared" si="8"/>
        <v>318</v>
      </c>
      <c r="L17" s="82">
        <f t="shared" si="8"/>
        <v>61492</v>
      </c>
      <c r="M17" s="82">
        <f t="shared" si="2"/>
        <v>89917</v>
      </c>
      <c r="N17" s="82">
        <f t="shared" si="9"/>
        <v>65854</v>
      </c>
    </row>
    <row r="18" spans="1:14" s="12" customFormat="1">
      <c r="A18" s="23" t="s">
        <v>134</v>
      </c>
      <c r="B18" s="82">
        <f t="shared" si="7"/>
        <v>8636</v>
      </c>
      <c r="C18" s="82">
        <f t="shared" si="7"/>
        <v>8024</v>
      </c>
      <c r="D18" s="82">
        <f t="shared" si="7"/>
        <v>3204</v>
      </c>
      <c r="E18" s="82">
        <f t="shared" si="7"/>
        <v>0</v>
      </c>
      <c r="F18" s="82">
        <f t="shared" si="7"/>
        <v>0</v>
      </c>
      <c r="G18" s="82">
        <f t="shared" si="7"/>
        <v>0</v>
      </c>
      <c r="H18" s="82">
        <f t="shared" si="7"/>
        <v>0</v>
      </c>
      <c r="I18" s="82">
        <f t="shared" si="7"/>
        <v>0</v>
      </c>
      <c r="J18" s="82">
        <f t="shared" si="8"/>
        <v>0</v>
      </c>
      <c r="K18" s="82">
        <f t="shared" si="8"/>
        <v>0</v>
      </c>
      <c r="L18" s="82">
        <f t="shared" si="8"/>
        <v>27991</v>
      </c>
      <c r="M18" s="82">
        <f t="shared" si="2"/>
        <v>36627</v>
      </c>
      <c r="N18" s="82">
        <f t="shared" si="9"/>
        <v>26048</v>
      </c>
    </row>
    <row r="19" spans="1:14" s="12" customFormat="1">
      <c r="A19" s="23" t="s">
        <v>152</v>
      </c>
      <c r="B19" s="82">
        <f t="shared" si="7"/>
        <v>8201</v>
      </c>
      <c r="C19" s="82">
        <f t="shared" si="7"/>
        <v>7356</v>
      </c>
      <c r="D19" s="82">
        <f t="shared" si="7"/>
        <v>0</v>
      </c>
      <c r="E19" s="82">
        <f t="shared" si="7"/>
        <v>0</v>
      </c>
      <c r="F19" s="82">
        <f t="shared" si="7"/>
        <v>0</v>
      </c>
      <c r="G19" s="82">
        <f t="shared" si="7"/>
        <v>0</v>
      </c>
      <c r="H19" s="82">
        <f t="shared" si="7"/>
        <v>0</v>
      </c>
      <c r="I19" s="82">
        <f t="shared" si="7"/>
        <v>0</v>
      </c>
      <c r="J19" s="82">
        <f t="shared" si="8"/>
        <v>0</v>
      </c>
      <c r="K19" s="82">
        <f t="shared" si="8"/>
        <v>22</v>
      </c>
      <c r="L19" s="82">
        <f t="shared" si="8"/>
        <v>49251</v>
      </c>
      <c r="M19" s="82">
        <f t="shared" si="2"/>
        <v>57474</v>
      </c>
      <c r="N19" s="82">
        <f t="shared" si="9"/>
        <v>47896</v>
      </c>
    </row>
    <row r="20" spans="1:14" s="12" customFormat="1">
      <c r="A20" s="23" t="s">
        <v>148</v>
      </c>
      <c r="B20" s="82">
        <f t="shared" si="7"/>
        <v>4380</v>
      </c>
      <c r="C20" s="82">
        <f t="shared" si="7"/>
        <v>29</v>
      </c>
      <c r="D20" s="82">
        <f t="shared" si="7"/>
        <v>2383</v>
      </c>
      <c r="E20" s="82">
        <f t="shared" si="7"/>
        <v>0</v>
      </c>
      <c r="F20" s="82">
        <f t="shared" si="7"/>
        <v>0</v>
      </c>
      <c r="G20" s="82">
        <f t="shared" si="7"/>
        <v>0</v>
      </c>
      <c r="H20" s="82">
        <f t="shared" si="7"/>
        <v>0</v>
      </c>
      <c r="I20" s="82">
        <f t="shared" si="7"/>
        <v>0</v>
      </c>
      <c r="J20" s="82">
        <f t="shared" si="8"/>
        <v>0</v>
      </c>
      <c r="K20" s="82">
        <f t="shared" si="8"/>
        <v>0</v>
      </c>
      <c r="L20" s="82">
        <f t="shared" si="8"/>
        <v>59263</v>
      </c>
      <c r="M20" s="82">
        <f t="shared" si="2"/>
        <v>63643</v>
      </c>
      <c r="N20" s="82">
        <f t="shared" si="9"/>
        <v>7336</v>
      </c>
    </row>
    <row r="21" spans="1:14" s="12" customFormat="1">
      <c r="A21" s="23" t="s">
        <v>136</v>
      </c>
      <c r="B21" s="82">
        <f t="shared" si="7"/>
        <v>23048</v>
      </c>
      <c r="C21" s="82">
        <f t="shared" si="7"/>
        <v>0</v>
      </c>
      <c r="D21" s="82">
        <f t="shared" si="7"/>
        <v>0</v>
      </c>
      <c r="E21" s="82">
        <f t="shared" si="7"/>
        <v>0</v>
      </c>
      <c r="F21" s="82">
        <f t="shared" si="7"/>
        <v>0</v>
      </c>
      <c r="G21" s="82">
        <f t="shared" si="7"/>
        <v>0</v>
      </c>
      <c r="H21" s="82">
        <f t="shared" si="7"/>
        <v>0</v>
      </c>
      <c r="I21" s="82">
        <f t="shared" si="7"/>
        <v>0</v>
      </c>
      <c r="J21" s="82">
        <f t="shared" si="8"/>
        <v>0</v>
      </c>
      <c r="K21" s="82">
        <f t="shared" si="8"/>
        <v>0</v>
      </c>
      <c r="L21" s="82">
        <f t="shared" si="8"/>
        <v>50819</v>
      </c>
      <c r="M21" s="82">
        <f t="shared" si="2"/>
        <v>73867</v>
      </c>
      <c r="N21" s="82">
        <f t="shared" si="9"/>
        <v>50336</v>
      </c>
    </row>
    <row r="22" spans="1:14" s="12" customFormat="1">
      <c r="A22" s="23" t="s">
        <v>147</v>
      </c>
      <c r="B22" s="82">
        <f t="shared" si="7"/>
        <v>4382</v>
      </c>
      <c r="C22" s="82">
        <f t="shared" si="7"/>
        <v>172</v>
      </c>
      <c r="D22" s="82">
        <f t="shared" si="7"/>
        <v>2596</v>
      </c>
      <c r="E22" s="82">
        <f t="shared" si="7"/>
        <v>0</v>
      </c>
      <c r="F22" s="82">
        <f t="shared" si="7"/>
        <v>0</v>
      </c>
      <c r="G22" s="82">
        <f t="shared" si="7"/>
        <v>0</v>
      </c>
      <c r="H22" s="82">
        <f t="shared" si="7"/>
        <v>0</v>
      </c>
      <c r="I22" s="82">
        <f t="shared" si="7"/>
        <v>0</v>
      </c>
      <c r="J22" s="82">
        <f t="shared" si="8"/>
        <v>0</v>
      </c>
      <c r="K22" s="82">
        <f t="shared" si="8"/>
        <v>0</v>
      </c>
      <c r="L22" s="82">
        <f t="shared" si="8"/>
        <v>49438</v>
      </c>
      <c r="M22" s="82">
        <f t="shared" si="2"/>
        <v>53820</v>
      </c>
      <c r="N22" s="82">
        <f t="shared" si="9"/>
        <v>6219</v>
      </c>
    </row>
    <row r="23" spans="1:14" s="12" customFormat="1">
      <c r="A23" s="23" t="s">
        <v>137</v>
      </c>
      <c r="B23" s="82">
        <f t="shared" si="7"/>
        <v>6260</v>
      </c>
      <c r="C23" s="82">
        <f t="shared" si="7"/>
        <v>0</v>
      </c>
      <c r="D23" s="82">
        <f t="shared" si="7"/>
        <v>0</v>
      </c>
      <c r="E23" s="82">
        <f t="shared" si="7"/>
        <v>0</v>
      </c>
      <c r="F23" s="82">
        <f t="shared" si="7"/>
        <v>0</v>
      </c>
      <c r="G23" s="82">
        <f t="shared" si="7"/>
        <v>0</v>
      </c>
      <c r="H23" s="82">
        <f t="shared" si="7"/>
        <v>0</v>
      </c>
      <c r="I23" s="82">
        <f t="shared" si="7"/>
        <v>0</v>
      </c>
      <c r="J23" s="82">
        <f t="shared" si="8"/>
        <v>0</v>
      </c>
      <c r="K23" s="82">
        <f t="shared" si="8"/>
        <v>0</v>
      </c>
      <c r="L23" s="82">
        <f t="shared" si="8"/>
        <v>39242</v>
      </c>
      <c r="M23" s="82">
        <f t="shared" si="2"/>
        <v>45502</v>
      </c>
      <c r="N23" s="82">
        <f t="shared" si="9"/>
        <v>37630</v>
      </c>
    </row>
    <row r="24" spans="1:14" ht="12.75" customHeight="1">
      <c r="A24" s="83" t="s">
        <v>32</v>
      </c>
      <c r="B24" s="82">
        <f t="shared" si="7"/>
        <v>4270</v>
      </c>
      <c r="C24" s="82">
        <f t="shared" si="7"/>
        <v>1801</v>
      </c>
      <c r="D24" s="82">
        <f t="shared" si="7"/>
        <v>1866</v>
      </c>
      <c r="E24" s="82">
        <f t="shared" si="7"/>
        <v>0</v>
      </c>
      <c r="F24" s="82">
        <f t="shared" si="7"/>
        <v>0</v>
      </c>
      <c r="G24" s="82">
        <f t="shared" si="7"/>
        <v>0</v>
      </c>
      <c r="H24" s="82">
        <f t="shared" si="7"/>
        <v>0</v>
      </c>
      <c r="I24" s="82">
        <f t="shared" si="7"/>
        <v>5</v>
      </c>
      <c r="J24" s="82">
        <f t="shared" si="8"/>
        <v>0</v>
      </c>
      <c r="K24" s="82">
        <f t="shared" si="8"/>
        <v>35</v>
      </c>
      <c r="L24" s="82">
        <f t="shared" si="8"/>
        <v>14248</v>
      </c>
      <c r="M24" s="82">
        <f t="shared" si="2"/>
        <v>18558</v>
      </c>
      <c r="N24" s="82">
        <f t="shared" si="9"/>
        <v>13539</v>
      </c>
    </row>
    <row r="25" spans="1:14" ht="12.75" customHeight="1">
      <c r="A25" s="83" t="s">
        <v>33</v>
      </c>
      <c r="B25" s="82">
        <f t="shared" si="7"/>
        <v>11154</v>
      </c>
      <c r="C25" s="82">
        <f t="shared" si="7"/>
        <v>124</v>
      </c>
      <c r="D25" s="82">
        <f t="shared" si="7"/>
        <v>3605</v>
      </c>
      <c r="E25" s="82">
        <f t="shared" si="7"/>
        <v>0</v>
      </c>
      <c r="F25" s="82">
        <f t="shared" si="7"/>
        <v>0</v>
      </c>
      <c r="G25" s="82">
        <f t="shared" si="7"/>
        <v>0</v>
      </c>
      <c r="H25" s="82">
        <f t="shared" si="7"/>
        <v>0</v>
      </c>
      <c r="I25" s="82">
        <f t="shared" si="7"/>
        <v>0</v>
      </c>
      <c r="J25" s="82">
        <f t="shared" si="8"/>
        <v>0</v>
      </c>
      <c r="K25" s="82">
        <f t="shared" si="8"/>
        <v>0</v>
      </c>
      <c r="L25" s="82">
        <f t="shared" si="8"/>
        <v>18445</v>
      </c>
      <c r="M25" s="82">
        <f t="shared" si="2"/>
        <v>29599</v>
      </c>
      <c r="N25" s="82">
        <f t="shared" si="9"/>
        <v>15251</v>
      </c>
    </row>
    <row r="26" spans="1:14" s="12" customFormat="1">
      <c r="A26" s="23" t="s">
        <v>138</v>
      </c>
      <c r="B26" s="82">
        <f t="shared" si="7"/>
        <v>6460</v>
      </c>
      <c r="C26" s="82">
        <f t="shared" si="7"/>
        <v>5864</v>
      </c>
      <c r="D26" s="82">
        <f t="shared" si="7"/>
        <v>4928</v>
      </c>
      <c r="E26" s="82">
        <f t="shared" si="7"/>
        <v>0</v>
      </c>
      <c r="F26" s="82">
        <f t="shared" si="7"/>
        <v>0</v>
      </c>
      <c r="G26" s="82">
        <f t="shared" si="7"/>
        <v>0</v>
      </c>
      <c r="H26" s="82">
        <f t="shared" si="7"/>
        <v>0</v>
      </c>
      <c r="I26" s="82">
        <f t="shared" si="7"/>
        <v>0</v>
      </c>
      <c r="J26" s="82">
        <f t="shared" si="8"/>
        <v>0</v>
      </c>
      <c r="K26" s="82">
        <f t="shared" si="8"/>
        <v>0</v>
      </c>
      <c r="L26" s="82">
        <f t="shared" si="8"/>
        <v>34120</v>
      </c>
      <c r="M26" s="82">
        <f t="shared" si="2"/>
        <v>40580</v>
      </c>
      <c r="N26" s="82">
        <f t="shared" si="9"/>
        <v>27189</v>
      </c>
    </row>
    <row r="27" spans="1:14" ht="12.75" customHeight="1">
      <c r="A27" s="83" t="s">
        <v>34</v>
      </c>
      <c r="B27" s="82">
        <f t="shared" si="7"/>
        <v>21465</v>
      </c>
      <c r="C27" s="82">
        <f t="shared" si="7"/>
        <v>15998</v>
      </c>
      <c r="D27" s="82">
        <f t="shared" si="7"/>
        <v>9064</v>
      </c>
      <c r="E27" s="82">
        <f t="shared" si="7"/>
        <v>0</v>
      </c>
      <c r="F27" s="82">
        <f t="shared" si="7"/>
        <v>0</v>
      </c>
      <c r="G27" s="82">
        <f t="shared" si="7"/>
        <v>0</v>
      </c>
      <c r="H27" s="82">
        <f t="shared" si="7"/>
        <v>0</v>
      </c>
      <c r="I27" s="82">
        <f t="shared" si="7"/>
        <v>0</v>
      </c>
      <c r="J27" s="82">
        <f t="shared" si="8"/>
        <v>0</v>
      </c>
      <c r="K27" s="82">
        <f t="shared" si="8"/>
        <v>0</v>
      </c>
      <c r="L27" s="82">
        <f t="shared" si="8"/>
        <v>64395</v>
      </c>
      <c r="M27" s="82">
        <f t="shared" si="2"/>
        <v>85860</v>
      </c>
      <c r="N27" s="82">
        <f t="shared" si="9"/>
        <v>54090</v>
      </c>
    </row>
    <row r="28" spans="1:14" ht="12.75" customHeight="1">
      <c r="A28" s="83" t="s">
        <v>35</v>
      </c>
      <c r="B28" s="82">
        <f t="shared" si="7"/>
        <v>15767</v>
      </c>
      <c r="C28" s="82">
        <f t="shared" si="7"/>
        <v>15208</v>
      </c>
      <c r="D28" s="82">
        <f t="shared" si="7"/>
        <v>10840</v>
      </c>
      <c r="E28" s="82">
        <f t="shared" si="7"/>
        <v>0</v>
      </c>
      <c r="F28" s="82">
        <f t="shared" si="7"/>
        <v>0</v>
      </c>
      <c r="G28" s="82">
        <f t="shared" si="7"/>
        <v>0</v>
      </c>
      <c r="H28" s="82">
        <f t="shared" si="7"/>
        <v>0</v>
      </c>
      <c r="I28" s="82">
        <f t="shared" si="7"/>
        <v>0</v>
      </c>
      <c r="J28" s="82">
        <f t="shared" si="8"/>
        <v>0</v>
      </c>
      <c r="K28" s="82">
        <f t="shared" si="8"/>
        <v>0</v>
      </c>
      <c r="L28" s="82">
        <f t="shared" si="8"/>
        <v>56710</v>
      </c>
      <c r="M28" s="82">
        <f t="shared" si="2"/>
        <v>72477</v>
      </c>
      <c r="N28" s="82">
        <f t="shared" si="9"/>
        <v>50104</v>
      </c>
    </row>
    <row r="29" spans="1:14" ht="12.75" customHeight="1">
      <c r="A29" s="83" t="s">
        <v>36</v>
      </c>
      <c r="B29" s="82">
        <f t="shared" si="7"/>
        <v>18641</v>
      </c>
      <c r="C29" s="82">
        <f t="shared" si="7"/>
        <v>11763</v>
      </c>
      <c r="D29" s="82">
        <f t="shared" si="7"/>
        <v>10138</v>
      </c>
      <c r="E29" s="82">
        <f t="shared" si="7"/>
        <v>0</v>
      </c>
      <c r="F29" s="82">
        <f t="shared" si="7"/>
        <v>0</v>
      </c>
      <c r="G29" s="82">
        <f t="shared" si="7"/>
        <v>0</v>
      </c>
      <c r="H29" s="82">
        <f t="shared" si="7"/>
        <v>0</v>
      </c>
      <c r="I29" s="82">
        <f t="shared" si="7"/>
        <v>4</v>
      </c>
      <c r="J29" s="82">
        <f t="shared" si="8"/>
        <v>25</v>
      </c>
      <c r="K29" s="82">
        <f t="shared" si="8"/>
        <v>0</v>
      </c>
      <c r="L29" s="82">
        <f t="shared" si="8"/>
        <v>37301</v>
      </c>
      <c r="M29" s="82">
        <f t="shared" si="2"/>
        <v>55971</v>
      </c>
      <c r="N29" s="82">
        <f t="shared" si="9"/>
        <v>39487</v>
      </c>
    </row>
    <row r="30" spans="1:14" ht="12.75" customHeight="1">
      <c r="A30" s="83" t="s">
        <v>37</v>
      </c>
      <c r="B30" s="82">
        <f t="shared" si="7"/>
        <v>4807</v>
      </c>
      <c r="C30" s="82">
        <f t="shared" si="7"/>
        <v>4799</v>
      </c>
      <c r="D30" s="82">
        <f t="shared" si="7"/>
        <v>3671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  <c r="I30" s="82">
        <f t="shared" si="7"/>
        <v>0</v>
      </c>
      <c r="J30" s="82">
        <f t="shared" si="8"/>
        <v>0</v>
      </c>
      <c r="K30" s="82">
        <f t="shared" si="8"/>
        <v>0</v>
      </c>
      <c r="L30" s="82">
        <f t="shared" si="8"/>
        <v>31457</v>
      </c>
      <c r="M30" s="82">
        <f t="shared" si="2"/>
        <v>36264</v>
      </c>
      <c r="N30" s="82">
        <f t="shared" si="9"/>
        <v>27337</v>
      </c>
    </row>
    <row r="31" spans="1:14" s="12" customFormat="1">
      <c r="A31" s="23" t="s">
        <v>139</v>
      </c>
      <c r="B31" s="82">
        <f t="shared" si="7"/>
        <v>76975</v>
      </c>
      <c r="C31" s="82">
        <f t="shared" si="7"/>
        <v>52592</v>
      </c>
      <c r="D31" s="82">
        <f t="shared" si="7"/>
        <v>0</v>
      </c>
      <c r="E31" s="82">
        <f t="shared" si="7"/>
        <v>0</v>
      </c>
      <c r="F31" s="82">
        <f t="shared" si="7"/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82">
        <f t="shared" si="8"/>
        <v>0</v>
      </c>
      <c r="K31" s="82">
        <f t="shared" si="8"/>
        <v>0</v>
      </c>
      <c r="L31" s="82">
        <f t="shared" si="8"/>
        <v>200140</v>
      </c>
      <c r="M31" s="82">
        <f t="shared" si="2"/>
        <v>277115</v>
      </c>
      <c r="N31" s="82">
        <f t="shared" si="9"/>
        <v>206587</v>
      </c>
    </row>
    <row r="32" spans="1:14" s="12" customFormat="1">
      <c r="A32" s="23" t="s">
        <v>140</v>
      </c>
      <c r="B32" s="82">
        <f t="shared" si="7"/>
        <v>20286</v>
      </c>
      <c r="C32" s="82">
        <f t="shared" si="7"/>
        <v>15445</v>
      </c>
      <c r="D32" s="82">
        <f t="shared" si="7"/>
        <v>13686</v>
      </c>
      <c r="E32" s="82">
        <f t="shared" si="7"/>
        <v>0</v>
      </c>
      <c r="F32" s="82">
        <f t="shared" si="7"/>
        <v>0</v>
      </c>
      <c r="G32" s="82">
        <f t="shared" si="7"/>
        <v>0</v>
      </c>
      <c r="H32" s="82">
        <f t="shared" si="7"/>
        <v>0</v>
      </c>
      <c r="I32" s="82">
        <f t="shared" si="7"/>
        <v>0</v>
      </c>
      <c r="J32" s="82">
        <f t="shared" si="8"/>
        <v>0</v>
      </c>
      <c r="K32" s="82">
        <f t="shared" si="8"/>
        <v>0</v>
      </c>
      <c r="L32" s="82">
        <f t="shared" si="8"/>
        <v>44440</v>
      </c>
      <c r="M32" s="82">
        <f t="shared" si="2"/>
        <v>64726</v>
      </c>
      <c r="N32" s="82">
        <f t="shared" si="9"/>
        <v>54775</v>
      </c>
    </row>
    <row r="33" spans="1:14" s="12" customFormat="1">
      <c r="A33" s="83" t="s">
        <v>141</v>
      </c>
      <c r="B33" s="82">
        <f t="shared" si="7"/>
        <v>0</v>
      </c>
      <c r="C33" s="82">
        <f t="shared" si="7"/>
        <v>0</v>
      </c>
      <c r="D33" s="82">
        <f t="shared" si="7"/>
        <v>0</v>
      </c>
      <c r="E33" s="82">
        <f t="shared" si="7"/>
        <v>0</v>
      </c>
      <c r="F33" s="82">
        <f t="shared" si="7"/>
        <v>0</v>
      </c>
      <c r="G33" s="82">
        <f t="shared" si="7"/>
        <v>0</v>
      </c>
      <c r="H33" s="82">
        <f t="shared" si="7"/>
        <v>0</v>
      </c>
      <c r="I33" s="82">
        <f t="shared" si="7"/>
        <v>0</v>
      </c>
      <c r="J33" s="82">
        <f t="shared" si="8"/>
        <v>0</v>
      </c>
      <c r="K33" s="82">
        <f t="shared" si="8"/>
        <v>0</v>
      </c>
      <c r="L33" s="82">
        <f t="shared" si="8"/>
        <v>2206</v>
      </c>
      <c r="M33" s="82">
        <f t="shared" si="2"/>
        <v>2206</v>
      </c>
      <c r="N33" s="82">
        <f t="shared" si="9"/>
        <v>2121</v>
      </c>
    </row>
    <row r="34" spans="1:14" s="12" customFormat="1">
      <c r="A34" s="83" t="s">
        <v>142</v>
      </c>
      <c r="B34" s="82">
        <f t="shared" si="7"/>
        <v>23737</v>
      </c>
      <c r="C34" s="82">
        <f t="shared" si="7"/>
        <v>18862</v>
      </c>
      <c r="D34" s="82">
        <f t="shared" si="7"/>
        <v>16187</v>
      </c>
      <c r="E34" s="82">
        <f t="shared" si="7"/>
        <v>0</v>
      </c>
      <c r="F34" s="82">
        <f t="shared" si="7"/>
        <v>0</v>
      </c>
      <c r="G34" s="82">
        <f t="shared" si="7"/>
        <v>0</v>
      </c>
      <c r="H34" s="82">
        <f t="shared" si="7"/>
        <v>0</v>
      </c>
      <c r="I34" s="82">
        <f t="shared" si="7"/>
        <v>0</v>
      </c>
      <c r="J34" s="82">
        <f t="shared" si="8"/>
        <v>0</v>
      </c>
      <c r="K34" s="82">
        <f t="shared" si="8"/>
        <v>1</v>
      </c>
      <c r="L34" s="82">
        <f t="shared" si="8"/>
        <v>28000</v>
      </c>
      <c r="M34" s="82">
        <f t="shared" si="2"/>
        <v>51738</v>
      </c>
      <c r="N34" s="82">
        <f t="shared" si="9"/>
        <v>46863</v>
      </c>
    </row>
    <row r="35" spans="1:14" ht="12.75" customHeight="1">
      <c r="A35" s="83" t="s">
        <v>38</v>
      </c>
      <c r="B35" s="82">
        <f t="shared" si="7"/>
        <v>26156</v>
      </c>
      <c r="C35" s="82">
        <f t="shared" si="7"/>
        <v>24459</v>
      </c>
      <c r="D35" s="82">
        <f t="shared" si="7"/>
        <v>3203</v>
      </c>
      <c r="E35" s="82">
        <f t="shared" si="7"/>
        <v>0</v>
      </c>
      <c r="F35" s="82">
        <f t="shared" si="7"/>
        <v>0</v>
      </c>
      <c r="G35" s="82">
        <f t="shared" si="7"/>
        <v>0</v>
      </c>
      <c r="H35" s="82">
        <f t="shared" si="7"/>
        <v>0</v>
      </c>
      <c r="I35" s="82">
        <f t="shared" si="7"/>
        <v>0</v>
      </c>
      <c r="J35" s="82">
        <f t="shared" si="8"/>
        <v>0</v>
      </c>
      <c r="K35" s="82">
        <f t="shared" si="8"/>
        <v>17</v>
      </c>
      <c r="L35" s="82">
        <f t="shared" si="8"/>
        <v>20026</v>
      </c>
      <c r="M35" s="82">
        <f t="shared" si="2"/>
        <v>46199</v>
      </c>
      <c r="N35" s="82">
        <f t="shared" si="9"/>
        <v>33866</v>
      </c>
    </row>
    <row r="36" spans="1:14" s="12" customFormat="1">
      <c r="A36" s="83" t="s">
        <v>143</v>
      </c>
      <c r="B36" s="82">
        <f t="shared" si="7"/>
        <v>54379</v>
      </c>
      <c r="C36" s="82">
        <f t="shared" si="7"/>
        <v>47648</v>
      </c>
      <c r="D36" s="82">
        <f t="shared" si="7"/>
        <v>0</v>
      </c>
      <c r="E36" s="82">
        <f t="shared" si="7"/>
        <v>0</v>
      </c>
      <c r="F36" s="82">
        <f t="shared" si="7"/>
        <v>0</v>
      </c>
      <c r="G36" s="82">
        <f t="shared" si="7"/>
        <v>0</v>
      </c>
      <c r="H36" s="82">
        <f t="shared" si="7"/>
        <v>0</v>
      </c>
      <c r="I36" s="82">
        <f t="shared" si="7"/>
        <v>0</v>
      </c>
      <c r="J36" s="82">
        <f t="shared" si="8"/>
        <v>0</v>
      </c>
      <c r="K36" s="82">
        <f t="shared" si="8"/>
        <v>0</v>
      </c>
      <c r="L36" s="82">
        <f t="shared" si="8"/>
        <v>77446</v>
      </c>
      <c r="M36" s="82">
        <f t="shared" si="2"/>
        <v>131825</v>
      </c>
      <c r="N36" s="82">
        <f t="shared" si="9"/>
        <v>102907</v>
      </c>
    </row>
    <row r="37" spans="1:14" ht="12.75" customHeight="1">
      <c r="A37" s="83" t="s">
        <v>39</v>
      </c>
      <c r="B37" s="82">
        <f t="shared" si="7"/>
        <v>8910</v>
      </c>
      <c r="C37" s="82">
        <f t="shared" si="7"/>
        <v>4735</v>
      </c>
      <c r="D37" s="82">
        <f t="shared" si="7"/>
        <v>4146</v>
      </c>
      <c r="E37" s="82">
        <f t="shared" si="7"/>
        <v>0</v>
      </c>
      <c r="F37" s="82">
        <f t="shared" si="7"/>
        <v>0</v>
      </c>
      <c r="G37" s="82">
        <f t="shared" si="7"/>
        <v>0</v>
      </c>
      <c r="H37" s="82">
        <f t="shared" si="7"/>
        <v>0</v>
      </c>
      <c r="I37" s="82">
        <f t="shared" si="7"/>
        <v>0</v>
      </c>
      <c r="J37" s="82">
        <f t="shared" si="8"/>
        <v>0</v>
      </c>
      <c r="K37" s="82">
        <f t="shared" si="8"/>
        <v>0</v>
      </c>
      <c r="L37" s="82">
        <f t="shared" si="8"/>
        <v>27701</v>
      </c>
      <c r="M37" s="82">
        <f t="shared" si="2"/>
        <v>36611</v>
      </c>
      <c r="N37" s="82">
        <f t="shared" si="9"/>
        <v>21741</v>
      </c>
    </row>
    <row r="38" spans="1:14" ht="12.75" customHeight="1">
      <c r="A38" s="83" t="s">
        <v>40</v>
      </c>
      <c r="B38" s="82">
        <f t="shared" si="7"/>
        <v>20346</v>
      </c>
      <c r="C38" s="82">
        <f t="shared" si="7"/>
        <v>19975</v>
      </c>
      <c r="D38" s="82">
        <f t="shared" si="7"/>
        <v>11626</v>
      </c>
      <c r="E38" s="82">
        <f t="shared" si="7"/>
        <v>0</v>
      </c>
      <c r="F38" s="82">
        <f t="shared" si="7"/>
        <v>0</v>
      </c>
      <c r="G38" s="82">
        <f t="shared" si="7"/>
        <v>0</v>
      </c>
      <c r="H38" s="82">
        <f t="shared" si="7"/>
        <v>0</v>
      </c>
      <c r="I38" s="82">
        <f t="shared" si="7"/>
        <v>0</v>
      </c>
      <c r="J38" s="82">
        <f t="shared" si="8"/>
        <v>0</v>
      </c>
      <c r="K38" s="82">
        <f t="shared" si="8"/>
        <v>0</v>
      </c>
      <c r="L38" s="82">
        <f t="shared" si="8"/>
        <v>34819</v>
      </c>
      <c r="M38" s="82">
        <f t="shared" si="2"/>
        <v>55165</v>
      </c>
      <c r="N38" s="82">
        <f t="shared" si="9"/>
        <v>49513</v>
      </c>
    </row>
    <row r="39" spans="1:14" ht="12.75" customHeight="1">
      <c r="A39" s="83" t="s">
        <v>41</v>
      </c>
      <c r="B39" s="82">
        <f t="shared" si="7"/>
        <v>6132</v>
      </c>
      <c r="C39" s="82">
        <f t="shared" si="7"/>
        <v>6132</v>
      </c>
      <c r="D39" s="82">
        <f t="shared" si="7"/>
        <v>0</v>
      </c>
      <c r="E39" s="82">
        <f t="shared" si="7"/>
        <v>0</v>
      </c>
      <c r="F39" s="82">
        <f t="shared" si="7"/>
        <v>0</v>
      </c>
      <c r="G39" s="82">
        <f t="shared" si="7"/>
        <v>0</v>
      </c>
      <c r="H39" s="82">
        <f t="shared" si="7"/>
        <v>0</v>
      </c>
      <c r="I39" s="82">
        <f t="shared" si="7"/>
        <v>0</v>
      </c>
      <c r="J39" s="82">
        <f t="shared" si="8"/>
        <v>0</v>
      </c>
      <c r="K39" s="82">
        <f t="shared" si="8"/>
        <v>0</v>
      </c>
      <c r="L39" s="82">
        <f t="shared" si="8"/>
        <v>10727</v>
      </c>
      <c r="M39" s="82">
        <f t="shared" si="2"/>
        <v>16859</v>
      </c>
      <c r="N39" s="82">
        <f t="shared" si="9"/>
        <v>10962</v>
      </c>
    </row>
    <row r="40" spans="1:14" ht="12.75" customHeight="1">
      <c r="A40" s="83" t="s">
        <v>42</v>
      </c>
      <c r="B40" s="82">
        <f t="shared" si="7"/>
        <v>34782</v>
      </c>
      <c r="C40" s="82">
        <f t="shared" si="7"/>
        <v>10816</v>
      </c>
      <c r="D40" s="82">
        <f t="shared" si="7"/>
        <v>23006</v>
      </c>
      <c r="E40" s="82">
        <f t="shared" si="7"/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76</v>
      </c>
      <c r="J40" s="82">
        <f t="shared" si="8"/>
        <v>0</v>
      </c>
      <c r="K40" s="82">
        <f t="shared" si="8"/>
        <v>95</v>
      </c>
      <c r="L40" s="82">
        <f t="shared" si="8"/>
        <v>30037</v>
      </c>
      <c r="M40" s="82">
        <f t="shared" si="2"/>
        <v>64990</v>
      </c>
      <c r="N40" s="82">
        <f t="shared" si="9"/>
        <v>33545</v>
      </c>
    </row>
    <row r="41" spans="1:14" ht="12.75" customHeight="1">
      <c r="A41" s="83" t="s">
        <v>43</v>
      </c>
      <c r="B41" s="82">
        <f t="shared" si="7"/>
        <v>1983</v>
      </c>
      <c r="C41" s="82">
        <f t="shared" si="7"/>
        <v>1247</v>
      </c>
      <c r="D41" s="82">
        <f t="shared" si="7"/>
        <v>937</v>
      </c>
      <c r="E41" s="82">
        <f t="shared" si="7"/>
        <v>0</v>
      </c>
      <c r="F41" s="82">
        <f t="shared" si="7"/>
        <v>0</v>
      </c>
      <c r="G41" s="82">
        <f t="shared" si="7"/>
        <v>0</v>
      </c>
      <c r="H41" s="82">
        <f t="shared" si="7"/>
        <v>0</v>
      </c>
      <c r="I41" s="82">
        <f t="shared" si="7"/>
        <v>0</v>
      </c>
      <c r="J41" s="82">
        <f t="shared" si="8"/>
        <v>0</v>
      </c>
      <c r="K41" s="82">
        <f t="shared" si="8"/>
        <v>0</v>
      </c>
      <c r="L41" s="82">
        <f t="shared" si="8"/>
        <v>17087</v>
      </c>
      <c r="M41" s="82">
        <f t="shared" si="2"/>
        <v>19070</v>
      </c>
      <c r="N41" s="82">
        <f t="shared" si="9"/>
        <v>15221</v>
      </c>
    </row>
    <row r="42" spans="1:14" s="12" customFormat="1">
      <c r="A42" s="83" t="s">
        <v>145</v>
      </c>
      <c r="B42" s="82">
        <f t="shared" si="7"/>
        <v>13550</v>
      </c>
      <c r="C42" s="82">
        <f t="shared" si="7"/>
        <v>0</v>
      </c>
      <c r="D42" s="82">
        <f t="shared" si="7"/>
        <v>7275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8"/>
        <v>0</v>
      </c>
      <c r="K42" s="82">
        <f t="shared" si="8"/>
        <v>79</v>
      </c>
      <c r="L42" s="82">
        <f t="shared" si="8"/>
        <v>31090</v>
      </c>
      <c r="M42" s="82">
        <f t="shared" si="2"/>
        <v>44719</v>
      </c>
      <c r="N42" s="82">
        <f t="shared" si="9"/>
        <v>25562</v>
      </c>
    </row>
    <row r="43" spans="1:14" s="12" customFormat="1">
      <c r="A43" s="83" t="s">
        <v>144</v>
      </c>
      <c r="B43" s="82">
        <f t="shared" si="7"/>
        <v>20820</v>
      </c>
      <c r="C43" s="82">
        <f t="shared" si="7"/>
        <v>0</v>
      </c>
      <c r="D43" s="82">
        <f t="shared" si="7"/>
        <v>13477</v>
      </c>
      <c r="E43" s="82">
        <f t="shared" si="7"/>
        <v>0</v>
      </c>
      <c r="F43" s="82">
        <f t="shared" si="7"/>
        <v>0</v>
      </c>
      <c r="G43" s="82">
        <f t="shared" si="7"/>
        <v>0</v>
      </c>
      <c r="H43" s="82">
        <f t="shared" si="7"/>
        <v>0</v>
      </c>
      <c r="I43" s="82">
        <f t="shared" si="7"/>
        <v>0</v>
      </c>
      <c r="J43" s="82">
        <f t="shared" si="8"/>
        <v>0</v>
      </c>
      <c r="K43" s="82">
        <f t="shared" si="8"/>
        <v>44</v>
      </c>
      <c r="L43" s="82">
        <f t="shared" si="8"/>
        <v>56002</v>
      </c>
      <c r="M43" s="82">
        <f t="shared" si="2"/>
        <v>76866</v>
      </c>
      <c r="N43" s="82">
        <f t="shared" si="9"/>
        <v>58574</v>
      </c>
    </row>
    <row r="44" spans="1:14" s="12" customFormat="1">
      <c r="A44" s="83" t="s">
        <v>146</v>
      </c>
      <c r="B44" s="82">
        <f t="shared" si="7"/>
        <v>8357</v>
      </c>
      <c r="C44" s="82">
        <f t="shared" si="7"/>
        <v>4759</v>
      </c>
      <c r="D44" s="82">
        <f t="shared" si="7"/>
        <v>0</v>
      </c>
      <c r="E44" s="82">
        <f t="shared" si="7"/>
        <v>0</v>
      </c>
      <c r="F44" s="82">
        <f t="shared" si="7"/>
        <v>50</v>
      </c>
      <c r="G44" s="82">
        <f t="shared" si="7"/>
        <v>0</v>
      </c>
      <c r="H44" s="82">
        <f t="shared" si="7"/>
        <v>0</v>
      </c>
      <c r="I44" s="82">
        <f t="shared" si="7"/>
        <v>0</v>
      </c>
      <c r="J44" s="82">
        <f t="shared" si="8"/>
        <v>0</v>
      </c>
      <c r="K44" s="82">
        <f t="shared" si="8"/>
        <v>54</v>
      </c>
      <c r="L44" s="82">
        <f t="shared" si="8"/>
        <v>24462</v>
      </c>
      <c r="M44" s="82">
        <f t="shared" si="2"/>
        <v>32923</v>
      </c>
      <c r="N44" s="82">
        <f t="shared" si="9"/>
        <v>9534</v>
      </c>
    </row>
    <row r="45" spans="1:14" ht="12.75" customHeight="1">
      <c r="A45" s="83" t="s">
        <v>44</v>
      </c>
      <c r="B45" s="82">
        <f t="shared" si="7"/>
        <v>18263</v>
      </c>
      <c r="C45" s="82">
        <f t="shared" si="7"/>
        <v>14279</v>
      </c>
      <c r="D45" s="82">
        <f t="shared" si="7"/>
        <v>10020</v>
      </c>
      <c r="E45" s="82">
        <f t="shared" si="7"/>
        <v>0</v>
      </c>
      <c r="F45" s="82">
        <f t="shared" si="7"/>
        <v>0</v>
      </c>
      <c r="G45" s="82">
        <f t="shared" si="7"/>
        <v>0</v>
      </c>
      <c r="H45" s="82">
        <f t="shared" si="7"/>
        <v>0</v>
      </c>
      <c r="I45" s="82">
        <f t="shared" si="7"/>
        <v>0</v>
      </c>
      <c r="J45" s="82">
        <f t="shared" si="8"/>
        <v>0</v>
      </c>
      <c r="K45" s="82">
        <f t="shared" si="8"/>
        <v>0</v>
      </c>
      <c r="L45" s="82">
        <f t="shared" si="8"/>
        <v>30559</v>
      </c>
      <c r="M45" s="82">
        <f t="shared" si="2"/>
        <v>48822</v>
      </c>
      <c r="N45" s="82">
        <f t="shared" si="9"/>
        <v>41037</v>
      </c>
    </row>
    <row r="46" spans="1:14" ht="12.75" customHeight="1">
      <c r="A46" s="83" t="s">
        <v>45</v>
      </c>
      <c r="B46" s="82">
        <f t="shared" si="7"/>
        <v>10197</v>
      </c>
      <c r="C46" s="82">
        <f t="shared" si="7"/>
        <v>8120</v>
      </c>
      <c r="D46" s="82">
        <f t="shared" si="7"/>
        <v>3186</v>
      </c>
      <c r="E46" s="82">
        <f t="shared" si="7"/>
        <v>0</v>
      </c>
      <c r="F46" s="82">
        <f t="shared" si="7"/>
        <v>0</v>
      </c>
      <c r="G46" s="82">
        <f t="shared" si="7"/>
        <v>0</v>
      </c>
      <c r="H46" s="82">
        <f t="shared" si="7"/>
        <v>0</v>
      </c>
      <c r="I46" s="82">
        <f t="shared" si="7"/>
        <v>0</v>
      </c>
      <c r="J46" s="82">
        <f t="shared" si="8"/>
        <v>0</v>
      </c>
      <c r="K46" s="82">
        <f t="shared" si="8"/>
        <v>0</v>
      </c>
      <c r="L46" s="82">
        <f t="shared" si="8"/>
        <v>55523</v>
      </c>
      <c r="M46" s="82">
        <f t="shared" si="2"/>
        <v>65720</v>
      </c>
      <c r="N46" s="82">
        <f t="shared" si="9"/>
        <v>45409</v>
      </c>
    </row>
    <row r="47" spans="1:14" s="12" customFormat="1">
      <c r="A47" s="83" t="s">
        <v>149</v>
      </c>
      <c r="B47" s="82">
        <f t="shared" si="7"/>
        <v>2895</v>
      </c>
      <c r="C47" s="82">
        <f t="shared" si="7"/>
        <v>218</v>
      </c>
      <c r="D47" s="82">
        <f t="shared" si="7"/>
        <v>131</v>
      </c>
      <c r="E47" s="82">
        <f t="shared" si="7"/>
        <v>0</v>
      </c>
      <c r="F47" s="82">
        <f t="shared" si="7"/>
        <v>0</v>
      </c>
      <c r="G47" s="82">
        <f t="shared" si="7"/>
        <v>0</v>
      </c>
      <c r="H47" s="82">
        <f t="shared" si="7"/>
        <v>0</v>
      </c>
      <c r="I47" s="82">
        <f t="shared" ref="I47" si="10">I88+I125</f>
        <v>0</v>
      </c>
      <c r="J47" s="82">
        <f t="shared" si="8"/>
        <v>0</v>
      </c>
      <c r="K47" s="82">
        <f t="shared" si="8"/>
        <v>0</v>
      </c>
      <c r="L47" s="82">
        <f t="shared" si="8"/>
        <v>25285</v>
      </c>
      <c r="M47" s="82">
        <f t="shared" si="2"/>
        <v>28180</v>
      </c>
      <c r="N47" s="82">
        <f t="shared" si="9"/>
        <v>3759</v>
      </c>
    </row>
    <row r="48" spans="1:14" ht="12.75" customHeight="1">
      <c r="A48" s="83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5" s="29" customFormat="1" ht="25.5" customHeight="1">
      <c r="A49" s="84" t="s">
        <v>66</v>
      </c>
      <c r="B49" s="86">
        <f>SUM(B50:B52)</f>
        <v>190335</v>
      </c>
      <c r="C49" s="86">
        <f t="shared" ref="C49:M49" si="11">SUM(C50:C52)</f>
        <v>111642</v>
      </c>
      <c r="D49" s="86">
        <f t="shared" si="11"/>
        <v>65091</v>
      </c>
      <c r="E49" s="86">
        <f t="shared" si="11"/>
        <v>0</v>
      </c>
      <c r="F49" s="86">
        <f t="shared" si="11"/>
        <v>112</v>
      </c>
      <c r="G49" s="86">
        <f t="shared" si="11"/>
        <v>0</v>
      </c>
      <c r="H49" s="86">
        <f t="shared" si="11"/>
        <v>0</v>
      </c>
      <c r="I49" s="86">
        <f t="shared" si="11"/>
        <v>85</v>
      </c>
      <c r="J49" s="86">
        <f t="shared" si="11"/>
        <v>18</v>
      </c>
      <c r="K49" s="86">
        <f t="shared" si="11"/>
        <v>744</v>
      </c>
      <c r="L49" s="86">
        <f t="shared" si="11"/>
        <v>404633</v>
      </c>
      <c r="M49" s="86">
        <f t="shared" si="11"/>
        <v>595927</v>
      </c>
      <c r="N49" s="86">
        <f>SUM(N50:N52)</f>
        <v>320575</v>
      </c>
    </row>
    <row r="50" spans="1:15" s="12" customFormat="1" ht="12.75" customHeight="1">
      <c r="A50" s="43" t="s">
        <v>150</v>
      </c>
      <c r="B50" s="35">
        <v>184398</v>
      </c>
      <c r="C50" s="35">
        <v>109742</v>
      </c>
      <c r="D50" s="35">
        <v>59887</v>
      </c>
      <c r="E50" s="35">
        <v>0</v>
      </c>
      <c r="F50" s="35">
        <v>112</v>
      </c>
      <c r="G50" s="35">
        <v>0</v>
      </c>
      <c r="H50" s="35">
        <v>0</v>
      </c>
      <c r="I50" s="35">
        <v>85</v>
      </c>
      <c r="J50" s="35">
        <v>18</v>
      </c>
      <c r="K50" s="35">
        <v>744</v>
      </c>
      <c r="L50" s="35">
        <v>375859</v>
      </c>
      <c r="M50" s="90">
        <f>SUM(B50,F50,H50:L50)</f>
        <v>561216</v>
      </c>
      <c r="N50" s="35">
        <v>302806</v>
      </c>
    </row>
    <row r="51" spans="1:15" ht="12.75" customHeight="1">
      <c r="A51" s="45" t="s">
        <v>47</v>
      </c>
      <c r="B51" s="5">
        <v>5937</v>
      </c>
      <c r="C51" s="5">
        <v>1900</v>
      </c>
      <c r="D51" s="5">
        <v>5204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28774</v>
      </c>
      <c r="M51" s="90">
        <f>SUM(B51,F51,H51:L51)</f>
        <v>34711</v>
      </c>
      <c r="N51" s="5">
        <v>17769</v>
      </c>
    </row>
    <row r="52" spans="1:15" ht="12.75" customHeight="1">
      <c r="A52" s="83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82"/>
      <c r="N52" s="91"/>
    </row>
    <row r="53" spans="1:15" s="29" customFormat="1" ht="26.25" customHeight="1">
      <c r="A53" s="84" t="s">
        <v>48</v>
      </c>
      <c r="B53" s="87">
        <f>SUM(B54:B89)</f>
        <v>73165</v>
      </c>
      <c r="C53" s="87">
        <f t="shared" ref="C53:N53" si="12">SUM(C54:C89)</f>
        <v>42757</v>
      </c>
      <c r="D53" s="87">
        <f t="shared" si="12"/>
        <v>36392</v>
      </c>
      <c r="E53" s="87">
        <f t="shared" si="12"/>
        <v>0</v>
      </c>
      <c r="F53" s="87">
        <f t="shared" si="12"/>
        <v>2</v>
      </c>
      <c r="G53" s="87">
        <f t="shared" si="12"/>
        <v>0</v>
      </c>
      <c r="H53" s="87">
        <f t="shared" si="12"/>
        <v>0</v>
      </c>
      <c r="I53" s="87">
        <f t="shared" si="12"/>
        <v>5</v>
      </c>
      <c r="J53" s="87">
        <f t="shared" si="12"/>
        <v>0</v>
      </c>
      <c r="K53" s="87">
        <f t="shared" si="12"/>
        <v>242</v>
      </c>
      <c r="L53" s="87">
        <f t="shared" si="12"/>
        <v>316449</v>
      </c>
      <c r="M53" s="87">
        <f t="shared" si="12"/>
        <v>389863</v>
      </c>
      <c r="N53" s="87">
        <f t="shared" si="12"/>
        <v>232167</v>
      </c>
    </row>
    <row r="54" spans="1:15" s="12" customFormat="1" ht="12.75" customHeight="1">
      <c r="A54" s="23" t="s">
        <v>131</v>
      </c>
      <c r="B54" s="5">
        <v>8721</v>
      </c>
      <c r="C54" s="5">
        <v>8423</v>
      </c>
      <c r="D54" s="5">
        <v>8399</v>
      </c>
      <c r="E54" s="5">
        <v>0</v>
      </c>
      <c r="F54" s="5">
        <v>2</v>
      </c>
      <c r="G54" s="5">
        <v>0</v>
      </c>
      <c r="H54" s="5">
        <v>0</v>
      </c>
      <c r="I54" s="5">
        <v>5</v>
      </c>
      <c r="J54" s="5">
        <v>0</v>
      </c>
      <c r="K54" s="5">
        <v>22</v>
      </c>
      <c r="L54" s="5">
        <v>9708</v>
      </c>
      <c r="M54" s="90">
        <f t="shared" ref="M54:M88" si="13">SUM(B54,F54,H54:L54)</f>
        <v>18458</v>
      </c>
      <c r="N54" s="5">
        <v>12278</v>
      </c>
    </row>
    <row r="55" spans="1:15" s="12" customFormat="1" ht="12.75" customHeight="1">
      <c r="A55" s="23" t="s">
        <v>132</v>
      </c>
      <c r="B55" s="5">
        <v>728</v>
      </c>
      <c r="C55" s="5">
        <v>291</v>
      </c>
      <c r="D55" s="5">
        <v>155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5129</v>
      </c>
      <c r="M55" s="90">
        <f t="shared" si="13"/>
        <v>5857</v>
      </c>
      <c r="N55" s="5">
        <v>2715</v>
      </c>
    </row>
    <row r="56" spans="1:15" s="64" customFormat="1" ht="12.75" customHeight="1">
      <c r="A56" s="45" t="s">
        <v>31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190</v>
      </c>
      <c r="L56" s="5">
        <v>18139</v>
      </c>
      <c r="M56" s="90">
        <f>SUM(B56,F56,H56:L56)</f>
        <v>18329</v>
      </c>
      <c r="N56" s="5">
        <v>9530</v>
      </c>
    </row>
    <row r="57" spans="1:15" s="12" customFormat="1" ht="12.75" customHeight="1">
      <c r="A57" s="23" t="s">
        <v>133</v>
      </c>
      <c r="B57" s="5">
        <v>782</v>
      </c>
      <c r="C57" s="5">
        <v>654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12</v>
      </c>
      <c r="L57" s="5">
        <v>7281</v>
      </c>
      <c r="M57" s="90">
        <f t="shared" si="13"/>
        <v>8075</v>
      </c>
      <c r="N57" s="5">
        <v>6656</v>
      </c>
      <c r="O57" s="16"/>
    </row>
    <row r="58" spans="1:15" s="12" customFormat="1" ht="12.75" customHeight="1">
      <c r="A58" s="23" t="s">
        <v>135</v>
      </c>
      <c r="B58" s="5">
        <v>6689</v>
      </c>
      <c r="C58" s="5">
        <v>1622</v>
      </c>
      <c r="D58" s="5">
        <v>3614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15028</v>
      </c>
      <c r="M58" s="90">
        <f t="shared" si="13"/>
        <v>21717</v>
      </c>
      <c r="N58" s="5">
        <v>12865</v>
      </c>
    </row>
    <row r="59" spans="1:15" s="12" customFormat="1" ht="12.75" customHeight="1">
      <c r="A59" s="23" t="s">
        <v>134</v>
      </c>
      <c r="B59" s="5">
        <v>17</v>
      </c>
      <c r="C59" s="5">
        <v>0</v>
      </c>
      <c r="D59" s="5">
        <v>17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1517</v>
      </c>
      <c r="M59" s="90">
        <f t="shared" si="13"/>
        <v>1534</v>
      </c>
      <c r="N59" s="5">
        <v>1030</v>
      </c>
    </row>
    <row r="60" spans="1:15" s="12" customFormat="1" ht="12.75" customHeight="1">
      <c r="A60" s="23" t="s">
        <v>151</v>
      </c>
      <c r="B60" s="5">
        <v>1228</v>
      </c>
      <c r="C60" s="5">
        <v>1228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5993</v>
      </c>
      <c r="M60" s="90">
        <f t="shared" si="13"/>
        <v>7221</v>
      </c>
      <c r="N60" s="5">
        <v>3850</v>
      </c>
    </row>
    <row r="61" spans="1:15" s="12" customFormat="1" ht="12.75" customHeight="1">
      <c r="A61" s="23" t="s">
        <v>148</v>
      </c>
      <c r="B61" s="5">
        <v>634</v>
      </c>
      <c r="C61" s="5">
        <v>0</v>
      </c>
      <c r="D61" s="5">
        <v>634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17851</v>
      </c>
      <c r="M61" s="90">
        <f t="shared" si="13"/>
        <v>18485</v>
      </c>
      <c r="N61" s="5">
        <v>4361</v>
      </c>
    </row>
    <row r="62" spans="1:15" s="12" customFormat="1" ht="12.75" customHeight="1">
      <c r="A62" s="23" t="s">
        <v>136</v>
      </c>
      <c r="B62" s="5">
        <v>516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13614</v>
      </c>
      <c r="M62" s="90">
        <f t="shared" si="13"/>
        <v>14130</v>
      </c>
      <c r="N62" s="5">
        <v>10935</v>
      </c>
    </row>
    <row r="63" spans="1:15" s="12" customFormat="1" ht="12.75" customHeight="1">
      <c r="A63" s="23" t="s">
        <v>147</v>
      </c>
      <c r="B63" s="5">
        <v>1823</v>
      </c>
      <c r="C63" s="5">
        <v>63</v>
      </c>
      <c r="D63" s="5">
        <v>614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22438</v>
      </c>
      <c r="M63" s="90">
        <f t="shared" si="13"/>
        <v>24261</v>
      </c>
      <c r="N63" s="5">
        <v>3676</v>
      </c>
    </row>
    <row r="64" spans="1:15" s="12" customFormat="1" ht="12.75" customHeight="1">
      <c r="A64" s="23" t="s">
        <v>137</v>
      </c>
      <c r="B64" s="5">
        <v>1754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3941</v>
      </c>
      <c r="M64" s="90">
        <f t="shared" si="13"/>
        <v>5695</v>
      </c>
      <c r="N64" s="5">
        <v>5117</v>
      </c>
    </row>
    <row r="65" spans="1:15" s="64" customFormat="1" ht="12.75" customHeight="1">
      <c r="A65" s="45" t="s">
        <v>32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90">
        <f t="shared" si="13"/>
        <v>0</v>
      </c>
      <c r="N65" s="5">
        <v>0</v>
      </c>
    </row>
    <row r="66" spans="1:15" s="64" customFormat="1" ht="12.75" customHeight="1">
      <c r="A66" s="45" t="s">
        <v>33</v>
      </c>
      <c r="B66" s="5">
        <v>4992</v>
      </c>
      <c r="C66" s="5">
        <v>0</v>
      </c>
      <c r="D66" s="5">
        <v>3552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8801</v>
      </c>
      <c r="M66" s="90">
        <f t="shared" si="13"/>
        <v>13793</v>
      </c>
      <c r="N66" s="5">
        <v>11148</v>
      </c>
    </row>
    <row r="67" spans="1:15" s="12" customFormat="1" ht="12.75" customHeight="1">
      <c r="A67" s="23" t="s">
        <v>138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90">
        <f t="shared" si="13"/>
        <v>0</v>
      </c>
      <c r="N67" s="5">
        <v>0</v>
      </c>
    </row>
    <row r="68" spans="1:15" s="64" customFormat="1" ht="12.75" customHeight="1">
      <c r="A68" s="45" t="s">
        <v>34</v>
      </c>
      <c r="B68" s="5">
        <v>830</v>
      </c>
      <c r="C68" s="5">
        <v>51</v>
      </c>
      <c r="D68" s="5">
        <v>570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29608</v>
      </c>
      <c r="M68" s="90">
        <f t="shared" si="13"/>
        <v>30438</v>
      </c>
      <c r="N68" s="5">
        <v>17208</v>
      </c>
    </row>
    <row r="69" spans="1:15" s="64" customFormat="1" ht="12.75" customHeight="1">
      <c r="A69" s="45" t="s">
        <v>35</v>
      </c>
      <c r="B69" s="5">
        <v>12084</v>
      </c>
      <c r="C69" s="5">
        <v>12084</v>
      </c>
      <c r="D69" s="5">
        <v>8274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15977</v>
      </c>
      <c r="M69" s="90">
        <f t="shared" si="13"/>
        <v>28061</v>
      </c>
      <c r="N69" s="5">
        <v>22820</v>
      </c>
    </row>
    <row r="70" spans="1:15" s="64" customFormat="1" ht="12.75" customHeight="1">
      <c r="A70" s="45" t="s">
        <v>36</v>
      </c>
      <c r="B70" s="5">
        <v>2536</v>
      </c>
      <c r="C70" s="5">
        <v>1548</v>
      </c>
      <c r="D70" s="5">
        <v>956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9887</v>
      </c>
      <c r="M70" s="90">
        <f t="shared" si="13"/>
        <v>12423</v>
      </c>
      <c r="N70" s="5">
        <v>8809</v>
      </c>
    </row>
    <row r="71" spans="1:15" s="64" customFormat="1" ht="12.75" customHeight="1">
      <c r="A71" s="45" t="s">
        <v>37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6388</v>
      </c>
      <c r="M71" s="90">
        <f t="shared" si="13"/>
        <v>6388</v>
      </c>
      <c r="N71" s="5">
        <v>3678</v>
      </c>
    </row>
    <row r="72" spans="1:15" s="12" customFormat="1" ht="12.75" customHeight="1">
      <c r="A72" s="23" t="s">
        <v>139</v>
      </c>
      <c r="B72" s="5">
        <v>5748</v>
      </c>
      <c r="C72" s="5">
        <v>4441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15720</v>
      </c>
      <c r="M72" s="90">
        <f t="shared" si="13"/>
        <v>21468</v>
      </c>
      <c r="N72" s="5">
        <v>16376</v>
      </c>
    </row>
    <row r="73" spans="1:15" s="12" customFormat="1" ht="12.75" customHeight="1">
      <c r="A73" s="23" t="s">
        <v>140</v>
      </c>
      <c r="B73" s="5">
        <v>122</v>
      </c>
      <c r="C73" s="5">
        <v>98</v>
      </c>
      <c r="D73" s="5">
        <v>122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7550</v>
      </c>
      <c r="M73" s="90">
        <f t="shared" si="13"/>
        <v>7672</v>
      </c>
      <c r="N73" s="5">
        <v>7188</v>
      </c>
    </row>
    <row r="74" spans="1:15" s="12" customFormat="1" ht="12.75" customHeight="1">
      <c r="A74" s="23" t="s">
        <v>141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2206</v>
      </c>
      <c r="M74" s="90">
        <f t="shared" si="13"/>
        <v>2206</v>
      </c>
      <c r="N74" s="5">
        <v>2121</v>
      </c>
    </row>
    <row r="75" spans="1:15" s="12" customFormat="1" ht="12.75" customHeight="1">
      <c r="A75" s="23" t="s">
        <v>142</v>
      </c>
      <c r="B75" s="5">
        <v>3154</v>
      </c>
      <c r="C75" s="5">
        <v>2654</v>
      </c>
      <c r="D75" s="5">
        <v>1821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  <c r="L75" s="5">
        <v>5476</v>
      </c>
      <c r="M75" s="90">
        <f t="shared" si="13"/>
        <v>8631</v>
      </c>
      <c r="N75" s="5">
        <v>8131</v>
      </c>
      <c r="O75" s="30"/>
    </row>
    <row r="76" spans="1:15" s="64" customFormat="1" ht="12.75" customHeight="1">
      <c r="A76" s="45" t="s">
        <v>38</v>
      </c>
      <c r="B76" s="28">
        <v>6693</v>
      </c>
      <c r="C76" s="28">
        <v>5934</v>
      </c>
      <c r="D76" s="28">
        <v>651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17</v>
      </c>
      <c r="L76" s="28">
        <v>6235</v>
      </c>
      <c r="M76" s="90">
        <f t="shared" si="13"/>
        <v>12945</v>
      </c>
      <c r="N76" s="28">
        <v>6297</v>
      </c>
    </row>
    <row r="77" spans="1:15" s="12" customFormat="1" ht="12.75" customHeight="1">
      <c r="A77" s="23" t="s">
        <v>143</v>
      </c>
      <c r="B77" s="5">
        <v>416</v>
      </c>
      <c r="C77" s="5">
        <v>352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11593</v>
      </c>
      <c r="M77" s="90">
        <f t="shared" si="13"/>
        <v>12009</v>
      </c>
      <c r="N77" s="5">
        <v>7368</v>
      </c>
    </row>
    <row r="78" spans="1:15" s="64" customFormat="1" ht="12.75" customHeight="1">
      <c r="A78" s="45" t="s">
        <v>39</v>
      </c>
      <c r="B78" s="5">
        <v>974</v>
      </c>
      <c r="C78" s="5">
        <v>227</v>
      </c>
      <c r="D78" s="5">
        <v>846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7228</v>
      </c>
      <c r="M78" s="90">
        <f t="shared" si="13"/>
        <v>8202</v>
      </c>
      <c r="N78" s="5">
        <v>2769</v>
      </c>
    </row>
    <row r="79" spans="1:15" s="64" customFormat="1" ht="12.75" customHeight="1">
      <c r="A79" s="45" t="s">
        <v>40</v>
      </c>
      <c r="B79" s="5">
        <v>24</v>
      </c>
      <c r="C79" s="5">
        <v>24</v>
      </c>
      <c r="D79" s="5">
        <v>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5013</v>
      </c>
      <c r="M79" s="90">
        <f t="shared" si="13"/>
        <v>5037</v>
      </c>
      <c r="N79" s="5">
        <v>4561</v>
      </c>
    </row>
    <row r="80" spans="1:15" s="64" customFormat="1" ht="12.75" customHeight="1">
      <c r="A80" s="45" t="s">
        <v>41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90">
        <f t="shared" si="13"/>
        <v>0</v>
      </c>
      <c r="N80" s="5">
        <v>0</v>
      </c>
    </row>
    <row r="81" spans="1:14" s="64" customFormat="1" ht="12.75" customHeight="1">
      <c r="A81" s="45" t="s">
        <v>42</v>
      </c>
      <c r="B81" s="5">
        <v>4250</v>
      </c>
      <c r="C81" s="5">
        <v>86</v>
      </c>
      <c r="D81" s="5">
        <v>3273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3265</v>
      </c>
      <c r="M81" s="90">
        <f t="shared" si="13"/>
        <v>7515</v>
      </c>
      <c r="N81" s="5">
        <v>2963</v>
      </c>
    </row>
    <row r="82" spans="1:14" s="64" customFormat="1" ht="12.75" customHeight="1">
      <c r="A82" s="45" t="s">
        <v>43</v>
      </c>
      <c r="B82" s="5">
        <v>577</v>
      </c>
      <c r="C82" s="5">
        <v>577</v>
      </c>
      <c r="D82" s="5">
        <v>263</v>
      </c>
      <c r="E82" s="5"/>
      <c r="F82" s="5"/>
      <c r="G82" s="5"/>
      <c r="H82" s="5"/>
      <c r="I82" s="5"/>
      <c r="J82" s="5"/>
      <c r="K82" s="5"/>
      <c r="L82" s="5">
        <v>3959</v>
      </c>
      <c r="M82" s="90">
        <f t="shared" si="13"/>
        <v>4536</v>
      </c>
      <c r="N82" s="5">
        <v>4117</v>
      </c>
    </row>
    <row r="83" spans="1:14" s="12" customFormat="1" ht="12.75" customHeight="1">
      <c r="A83" s="23" t="s">
        <v>145</v>
      </c>
      <c r="B83" s="5">
        <v>29</v>
      </c>
      <c r="C83" s="5">
        <v>0</v>
      </c>
      <c r="D83" s="5">
        <v>17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90">
        <f t="shared" si="13"/>
        <v>29</v>
      </c>
      <c r="N83" s="5">
        <v>29</v>
      </c>
    </row>
    <row r="84" spans="1:14" s="12" customFormat="1" ht="12.75" customHeight="1">
      <c r="A84" s="23" t="s">
        <v>144</v>
      </c>
      <c r="B84" s="5">
        <v>1268</v>
      </c>
      <c r="C84" s="5">
        <v>0</v>
      </c>
      <c r="D84" s="5">
        <v>1324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18373</v>
      </c>
      <c r="M84" s="90">
        <f t="shared" si="13"/>
        <v>19641</v>
      </c>
      <c r="N84" s="5">
        <v>12834</v>
      </c>
    </row>
    <row r="85" spans="1:14" s="12" customFormat="1" ht="12.75" customHeight="1">
      <c r="A85" s="23" t="s">
        <v>146</v>
      </c>
      <c r="B85" s="5">
        <v>202</v>
      </c>
      <c r="C85" s="5">
        <v>160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693</v>
      </c>
      <c r="M85" s="90">
        <f t="shared" si="13"/>
        <v>895</v>
      </c>
      <c r="N85" s="5">
        <v>231</v>
      </c>
    </row>
    <row r="86" spans="1:14" s="64" customFormat="1" ht="12.75" customHeight="1">
      <c r="A86" s="45" t="s">
        <v>44</v>
      </c>
      <c r="B86" s="5">
        <v>835</v>
      </c>
      <c r="C86" s="5">
        <v>120</v>
      </c>
      <c r="D86" s="5">
        <v>379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3739</v>
      </c>
      <c r="M86" s="90">
        <f t="shared" si="13"/>
        <v>4574</v>
      </c>
      <c r="N86" s="5">
        <v>3130</v>
      </c>
    </row>
    <row r="87" spans="1:14" s="64" customFormat="1" ht="12.75" customHeight="1">
      <c r="A87" s="45" t="s">
        <v>45</v>
      </c>
      <c r="B87" s="5">
        <v>2902</v>
      </c>
      <c r="C87" s="5">
        <v>1902</v>
      </c>
      <c r="D87" s="5">
        <v>821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16289</v>
      </c>
      <c r="M87" s="90">
        <f t="shared" si="13"/>
        <v>19191</v>
      </c>
      <c r="N87" s="5">
        <v>14329</v>
      </c>
    </row>
    <row r="88" spans="1:14" s="12" customFormat="1" ht="12.75" customHeight="1">
      <c r="A88" s="23" t="s">
        <v>149</v>
      </c>
      <c r="B88" s="5">
        <v>2637</v>
      </c>
      <c r="C88" s="5">
        <v>218</v>
      </c>
      <c r="D88" s="5">
        <v>85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17810</v>
      </c>
      <c r="M88" s="90">
        <f t="shared" si="13"/>
        <v>20447</v>
      </c>
      <c r="N88" s="5">
        <v>3047</v>
      </c>
    </row>
    <row r="89" spans="1:14" ht="12.75" customHeight="1">
      <c r="A89" s="83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82"/>
      <c r="N89" s="91"/>
    </row>
    <row r="90" spans="1:14" s="29" customFormat="1" ht="25.5" customHeight="1">
      <c r="A90" s="84" t="s">
        <v>67</v>
      </c>
      <c r="B90" s="87">
        <f>SUM(B91:B125)</f>
        <v>541261</v>
      </c>
      <c r="C90" s="87">
        <f t="shared" ref="C90:N90" si="14">SUM(C91:C125)</f>
        <v>339420</v>
      </c>
      <c r="D90" s="87">
        <f t="shared" si="14"/>
        <v>161345</v>
      </c>
      <c r="E90" s="87">
        <f t="shared" si="14"/>
        <v>0</v>
      </c>
      <c r="F90" s="87">
        <f t="shared" si="14"/>
        <v>365</v>
      </c>
      <c r="G90" s="87">
        <f t="shared" si="14"/>
        <v>0</v>
      </c>
      <c r="H90" s="87">
        <f t="shared" si="14"/>
        <v>0</v>
      </c>
      <c r="I90" s="87">
        <f t="shared" si="14"/>
        <v>89</v>
      </c>
      <c r="J90" s="87">
        <f t="shared" si="14"/>
        <v>25</v>
      </c>
      <c r="K90" s="87">
        <f t="shared" si="14"/>
        <v>1223</v>
      </c>
      <c r="L90" s="87">
        <f t="shared" si="14"/>
        <v>1140968</v>
      </c>
      <c r="M90" s="87">
        <f t="shared" si="14"/>
        <v>1683931</v>
      </c>
      <c r="N90" s="87">
        <f t="shared" si="14"/>
        <v>1158324</v>
      </c>
    </row>
    <row r="91" spans="1:14" s="12" customFormat="1" ht="12.75" customHeight="1">
      <c r="A91" s="23" t="s">
        <v>131</v>
      </c>
      <c r="B91" s="5">
        <v>42143</v>
      </c>
      <c r="C91" s="5">
        <v>33285</v>
      </c>
      <c r="D91" s="5">
        <v>11502</v>
      </c>
      <c r="E91" s="5">
        <v>0</v>
      </c>
      <c r="F91" s="5">
        <v>91</v>
      </c>
      <c r="G91" s="5">
        <v>0</v>
      </c>
      <c r="H91" s="5">
        <v>0</v>
      </c>
      <c r="I91" s="5">
        <v>1</v>
      </c>
      <c r="J91" s="5">
        <v>0</v>
      </c>
      <c r="K91" s="5">
        <v>271</v>
      </c>
      <c r="L91" s="5">
        <v>51792</v>
      </c>
      <c r="M91" s="90">
        <f t="shared" ref="M91:M125" si="15">SUM(B91,F91,H91:L91)</f>
        <v>94298</v>
      </c>
      <c r="N91" s="5">
        <v>69634</v>
      </c>
    </row>
    <row r="92" spans="1:14" s="12" customFormat="1" ht="12.75" customHeight="1">
      <c r="A92" s="23" t="s">
        <v>132</v>
      </c>
      <c r="B92" s="5">
        <v>2535</v>
      </c>
      <c r="C92" s="5">
        <v>2294</v>
      </c>
      <c r="D92" s="5">
        <v>1179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9161</v>
      </c>
      <c r="M92" s="90">
        <f t="shared" si="15"/>
        <v>11696</v>
      </c>
      <c r="N92" s="5">
        <v>10302</v>
      </c>
    </row>
    <row r="93" spans="1:14" s="64" customFormat="1" ht="12.75" customHeight="1">
      <c r="A93" s="45" t="s">
        <v>31</v>
      </c>
      <c r="B93" s="5">
        <v>13263</v>
      </c>
      <c r="C93" s="5">
        <v>4114</v>
      </c>
      <c r="D93" s="5">
        <v>6322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305</v>
      </c>
      <c r="L93" s="5">
        <v>27009</v>
      </c>
      <c r="M93" s="90">
        <f t="shared" si="15"/>
        <v>40577</v>
      </c>
      <c r="N93" s="5">
        <v>24732</v>
      </c>
    </row>
    <row r="94" spans="1:14" s="12" customFormat="1" ht="12" customHeight="1">
      <c r="A94" s="23" t="s">
        <v>133</v>
      </c>
      <c r="B94" s="5">
        <v>33135</v>
      </c>
      <c r="C94" s="5">
        <v>11792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19476</v>
      </c>
      <c r="M94" s="90">
        <f t="shared" si="15"/>
        <v>52611</v>
      </c>
      <c r="N94" s="5">
        <v>24352</v>
      </c>
    </row>
    <row r="95" spans="1:14" s="12" customFormat="1" ht="12.75" customHeight="1">
      <c r="A95" s="23" t="s">
        <v>135</v>
      </c>
      <c r="B95" s="5">
        <v>21191</v>
      </c>
      <c r="C95" s="5">
        <v>19277</v>
      </c>
      <c r="D95" s="5">
        <v>7391</v>
      </c>
      <c r="E95" s="5">
        <v>0</v>
      </c>
      <c r="F95" s="5">
        <v>224</v>
      </c>
      <c r="G95" s="5">
        <v>0</v>
      </c>
      <c r="H95" s="5">
        <v>0</v>
      </c>
      <c r="I95" s="5">
        <v>3</v>
      </c>
      <c r="J95" s="5">
        <v>0</v>
      </c>
      <c r="K95" s="5">
        <v>318</v>
      </c>
      <c r="L95" s="5">
        <v>46464</v>
      </c>
      <c r="M95" s="90">
        <f t="shared" si="15"/>
        <v>68200</v>
      </c>
      <c r="N95" s="5">
        <v>52989</v>
      </c>
    </row>
    <row r="96" spans="1:14" s="12" customFormat="1" ht="12.75" customHeight="1">
      <c r="A96" s="23" t="s">
        <v>134</v>
      </c>
      <c r="B96" s="5">
        <v>8619</v>
      </c>
      <c r="C96" s="5">
        <v>8024</v>
      </c>
      <c r="D96" s="5">
        <v>3187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26474</v>
      </c>
      <c r="M96" s="90">
        <f t="shared" si="15"/>
        <v>35093</v>
      </c>
      <c r="N96" s="5">
        <v>25018</v>
      </c>
    </row>
    <row r="97" spans="1:14" s="12" customFormat="1" ht="12.75" customHeight="1">
      <c r="A97" s="23" t="s">
        <v>151</v>
      </c>
      <c r="B97" s="5">
        <v>6973</v>
      </c>
      <c r="C97" s="5">
        <v>6128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22</v>
      </c>
      <c r="L97" s="5">
        <v>43258</v>
      </c>
      <c r="M97" s="90">
        <f t="shared" si="15"/>
        <v>50253</v>
      </c>
      <c r="N97" s="5">
        <v>44046</v>
      </c>
    </row>
    <row r="98" spans="1:14" s="12" customFormat="1" ht="12.75" customHeight="1">
      <c r="A98" s="23" t="s">
        <v>148</v>
      </c>
      <c r="B98" s="5">
        <v>3746</v>
      </c>
      <c r="C98" s="5">
        <v>29</v>
      </c>
      <c r="D98" s="5">
        <v>1749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41412</v>
      </c>
      <c r="M98" s="90">
        <f t="shared" si="15"/>
        <v>45158</v>
      </c>
      <c r="N98" s="5">
        <v>2975</v>
      </c>
    </row>
    <row r="99" spans="1:14" s="12" customFormat="1" ht="12.75" customHeight="1">
      <c r="A99" s="23" t="s">
        <v>136</v>
      </c>
      <c r="B99" s="5">
        <v>22532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37205</v>
      </c>
      <c r="M99" s="90">
        <f t="shared" si="15"/>
        <v>59737</v>
      </c>
      <c r="N99" s="5">
        <v>39401</v>
      </c>
    </row>
    <row r="100" spans="1:14" s="12" customFormat="1" ht="12.75" customHeight="1">
      <c r="A100" s="23" t="s">
        <v>147</v>
      </c>
      <c r="B100" s="5">
        <v>2559</v>
      </c>
      <c r="C100" s="5">
        <v>109</v>
      </c>
      <c r="D100" s="5">
        <v>1982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27000</v>
      </c>
      <c r="M100" s="90">
        <f t="shared" si="15"/>
        <v>29559</v>
      </c>
      <c r="N100" s="5">
        <v>2543</v>
      </c>
    </row>
    <row r="101" spans="1:14" s="12" customFormat="1" ht="12.75" customHeight="1">
      <c r="A101" s="23" t="s">
        <v>137</v>
      </c>
      <c r="B101" s="5">
        <v>4506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35301</v>
      </c>
      <c r="M101" s="90">
        <f t="shared" si="15"/>
        <v>39807</v>
      </c>
      <c r="N101" s="5">
        <v>32513</v>
      </c>
    </row>
    <row r="102" spans="1:14" s="64" customFormat="1" ht="12.75" customHeight="1">
      <c r="A102" s="45" t="s">
        <v>32</v>
      </c>
      <c r="B102" s="5">
        <v>4270</v>
      </c>
      <c r="C102" s="5">
        <v>1801</v>
      </c>
      <c r="D102" s="5">
        <v>1866</v>
      </c>
      <c r="E102" s="5">
        <v>0</v>
      </c>
      <c r="F102" s="5">
        <v>0</v>
      </c>
      <c r="G102" s="5">
        <v>0</v>
      </c>
      <c r="H102" s="5">
        <v>0</v>
      </c>
      <c r="I102" s="5">
        <v>5</v>
      </c>
      <c r="J102" s="5">
        <v>0</v>
      </c>
      <c r="K102" s="5">
        <v>35</v>
      </c>
      <c r="L102" s="5">
        <v>14248</v>
      </c>
      <c r="M102" s="90">
        <f t="shared" si="15"/>
        <v>18558</v>
      </c>
      <c r="N102" s="5">
        <v>13539</v>
      </c>
    </row>
    <row r="103" spans="1:14" s="64" customFormat="1" ht="12.75" customHeight="1">
      <c r="A103" s="45" t="s">
        <v>33</v>
      </c>
      <c r="B103" s="5">
        <v>6162</v>
      </c>
      <c r="C103" s="5">
        <v>124</v>
      </c>
      <c r="D103" s="5">
        <v>53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9644</v>
      </c>
      <c r="M103" s="90">
        <f t="shared" si="15"/>
        <v>15806</v>
      </c>
      <c r="N103" s="5">
        <v>4103</v>
      </c>
    </row>
    <row r="104" spans="1:14" s="12" customFormat="1" ht="12" customHeight="1">
      <c r="A104" s="23" t="s">
        <v>138</v>
      </c>
      <c r="B104" s="5">
        <v>6460</v>
      </c>
      <c r="C104" s="5">
        <v>5864</v>
      </c>
      <c r="D104" s="5">
        <v>4928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34120</v>
      </c>
      <c r="M104" s="90">
        <f t="shared" si="15"/>
        <v>40580</v>
      </c>
      <c r="N104" s="5">
        <v>27189</v>
      </c>
    </row>
    <row r="105" spans="1:14" s="64" customFormat="1" ht="12.75" customHeight="1">
      <c r="A105" s="45" t="s">
        <v>34</v>
      </c>
      <c r="B105" s="5">
        <v>20635</v>
      </c>
      <c r="C105" s="5">
        <v>15947</v>
      </c>
      <c r="D105" s="5">
        <v>8494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34787</v>
      </c>
      <c r="M105" s="90">
        <f t="shared" si="15"/>
        <v>55422</v>
      </c>
      <c r="N105" s="5">
        <v>36882</v>
      </c>
    </row>
    <row r="106" spans="1:14" s="64" customFormat="1" ht="12.75" customHeight="1">
      <c r="A106" s="45" t="s">
        <v>35</v>
      </c>
      <c r="B106" s="5">
        <v>3683</v>
      </c>
      <c r="C106" s="5">
        <v>3124</v>
      </c>
      <c r="D106" s="5">
        <v>2566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40733</v>
      </c>
      <c r="M106" s="90">
        <f t="shared" si="15"/>
        <v>44416</v>
      </c>
      <c r="N106" s="5">
        <v>27284</v>
      </c>
    </row>
    <row r="107" spans="1:14" s="64" customFormat="1" ht="12.75" customHeight="1">
      <c r="A107" s="45" t="s">
        <v>36</v>
      </c>
      <c r="B107" s="5">
        <v>16105</v>
      </c>
      <c r="C107" s="5">
        <v>10215</v>
      </c>
      <c r="D107" s="5">
        <v>9182</v>
      </c>
      <c r="E107" s="5">
        <v>0</v>
      </c>
      <c r="F107" s="5">
        <v>0</v>
      </c>
      <c r="G107" s="5">
        <v>0</v>
      </c>
      <c r="H107" s="5">
        <v>0</v>
      </c>
      <c r="I107" s="5">
        <v>4</v>
      </c>
      <c r="J107" s="5">
        <v>25</v>
      </c>
      <c r="K107" s="5">
        <v>0</v>
      </c>
      <c r="L107" s="5">
        <v>27414</v>
      </c>
      <c r="M107" s="90">
        <f t="shared" si="15"/>
        <v>43548</v>
      </c>
      <c r="N107" s="5">
        <v>30678</v>
      </c>
    </row>
    <row r="108" spans="1:14" s="64" customFormat="1" ht="12.75" customHeight="1">
      <c r="A108" s="45" t="s">
        <v>37</v>
      </c>
      <c r="B108" s="10">
        <v>4807</v>
      </c>
      <c r="C108" s="10">
        <v>4799</v>
      </c>
      <c r="D108" s="10">
        <v>3671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25069</v>
      </c>
      <c r="M108" s="90">
        <f t="shared" si="15"/>
        <v>29876</v>
      </c>
      <c r="N108" s="10">
        <v>23659</v>
      </c>
    </row>
    <row r="109" spans="1:14" s="12" customFormat="1" ht="12.75" customHeight="1">
      <c r="A109" s="23" t="s">
        <v>139</v>
      </c>
      <c r="B109" s="5">
        <v>71227</v>
      </c>
      <c r="C109" s="5">
        <v>48151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184420</v>
      </c>
      <c r="M109" s="90">
        <f t="shared" si="15"/>
        <v>255647</v>
      </c>
      <c r="N109" s="5">
        <v>190211</v>
      </c>
    </row>
    <row r="110" spans="1:14" s="12" customFormat="1" ht="12.75" customHeight="1">
      <c r="A110" s="23" t="s">
        <v>140</v>
      </c>
      <c r="B110" s="5">
        <v>20164</v>
      </c>
      <c r="C110" s="5">
        <v>15347</v>
      </c>
      <c r="D110" s="5">
        <v>13564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36890</v>
      </c>
      <c r="M110" s="90">
        <f t="shared" si="15"/>
        <v>57054</v>
      </c>
      <c r="N110" s="5">
        <v>47587</v>
      </c>
    </row>
    <row r="111" spans="1:14" s="12" customFormat="1" ht="12.75" customHeight="1">
      <c r="A111" s="23" t="s">
        <v>141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90">
        <f t="shared" si="15"/>
        <v>0</v>
      </c>
      <c r="N111" s="5">
        <v>0</v>
      </c>
    </row>
    <row r="112" spans="1:14" s="12" customFormat="1" ht="12.75" customHeight="1">
      <c r="A112" s="23" t="s">
        <v>142</v>
      </c>
      <c r="B112" s="5">
        <v>20583</v>
      </c>
      <c r="C112" s="5">
        <v>16208</v>
      </c>
      <c r="D112" s="5">
        <v>14366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22524</v>
      </c>
      <c r="M112" s="90">
        <f t="shared" si="15"/>
        <v>43107</v>
      </c>
      <c r="N112" s="5">
        <v>38732</v>
      </c>
    </row>
    <row r="113" spans="1:14" s="64" customFormat="1" ht="12.75" customHeight="1">
      <c r="A113" s="45" t="s">
        <v>38</v>
      </c>
      <c r="B113" s="28">
        <v>19463</v>
      </c>
      <c r="C113" s="28">
        <v>18525</v>
      </c>
      <c r="D113" s="28">
        <v>2552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13791</v>
      </c>
      <c r="M113" s="90">
        <f t="shared" si="15"/>
        <v>33254</v>
      </c>
      <c r="N113" s="28">
        <v>27569</v>
      </c>
    </row>
    <row r="114" spans="1:14" s="12" customFormat="1" ht="12.75" customHeight="1">
      <c r="A114" s="23" t="s">
        <v>143</v>
      </c>
      <c r="B114" s="5">
        <v>53963</v>
      </c>
      <c r="C114" s="5">
        <v>47296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65853</v>
      </c>
      <c r="M114" s="90">
        <f t="shared" si="15"/>
        <v>119816</v>
      </c>
      <c r="N114" s="5">
        <v>95539</v>
      </c>
    </row>
    <row r="115" spans="1:14" s="64" customFormat="1" ht="12.75" customHeight="1">
      <c r="A115" s="45" t="s">
        <v>39</v>
      </c>
      <c r="B115" s="5">
        <v>7936</v>
      </c>
      <c r="C115" s="5">
        <v>4508</v>
      </c>
      <c r="D115" s="5">
        <v>3300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20473</v>
      </c>
      <c r="M115" s="90">
        <f t="shared" si="15"/>
        <v>28409</v>
      </c>
      <c r="N115" s="5">
        <v>18972</v>
      </c>
    </row>
    <row r="116" spans="1:14" s="64" customFormat="1" ht="12.75" customHeight="1">
      <c r="A116" s="45" t="s">
        <v>40</v>
      </c>
      <c r="B116" s="5">
        <v>20322</v>
      </c>
      <c r="C116" s="5">
        <v>19951</v>
      </c>
      <c r="D116" s="5">
        <v>11621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29806</v>
      </c>
      <c r="M116" s="90">
        <f t="shared" si="15"/>
        <v>50128</v>
      </c>
      <c r="N116" s="5">
        <v>44952</v>
      </c>
    </row>
    <row r="117" spans="1:14" s="64" customFormat="1" ht="12.75" customHeight="1">
      <c r="A117" s="45" t="s">
        <v>41</v>
      </c>
      <c r="B117" s="5">
        <v>6132</v>
      </c>
      <c r="C117" s="5">
        <v>6132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10727</v>
      </c>
      <c r="M117" s="90">
        <f t="shared" si="15"/>
        <v>16859</v>
      </c>
      <c r="N117" s="5">
        <v>10962</v>
      </c>
    </row>
    <row r="118" spans="1:14" s="64" customFormat="1" ht="12.75" customHeight="1">
      <c r="A118" s="45" t="s">
        <v>42</v>
      </c>
      <c r="B118" s="5">
        <v>30532</v>
      </c>
      <c r="C118" s="5">
        <v>10730</v>
      </c>
      <c r="D118" s="5">
        <v>19733</v>
      </c>
      <c r="E118" s="5">
        <v>0</v>
      </c>
      <c r="F118" s="5">
        <v>0</v>
      </c>
      <c r="G118" s="5">
        <v>0</v>
      </c>
      <c r="H118" s="5">
        <v>0</v>
      </c>
      <c r="I118" s="5">
        <v>76</v>
      </c>
      <c r="J118" s="5">
        <v>0</v>
      </c>
      <c r="K118" s="5">
        <v>95</v>
      </c>
      <c r="L118" s="5">
        <v>26772</v>
      </c>
      <c r="M118" s="90">
        <f t="shared" si="15"/>
        <v>57475</v>
      </c>
      <c r="N118" s="5">
        <v>30582</v>
      </c>
    </row>
    <row r="119" spans="1:14" s="64" customFormat="1" ht="12.75" customHeight="1">
      <c r="A119" s="45" t="s">
        <v>43</v>
      </c>
      <c r="B119" s="5">
        <v>1406</v>
      </c>
      <c r="C119" s="5">
        <v>670</v>
      </c>
      <c r="D119" s="5">
        <v>674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13128</v>
      </c>
      <c r="M119" s="90">
        <f t="shared" si="15"/>
        <v>14534</v>
      </c>
      <c r="N119" s="5">
        <v>11104</v>
      </c>
    </row>
    <row r="120" spans="1:14" s="12" customFormat="1" ht="12.75" customHeight="1">
      <c r="A120" s="23" t="s">
        <v>145</v>
      </c>
      <c r="B120" s="5">
        <v>13521</v>
      </c>
      <c r="C120" s="5">
        <v>0</v>
      </c>
      <c r="D120" s="5">
        <v>7258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79</v>
      </c>
      <c r="L120" s="5">
        <v>31090</v>
      </c>
      <c r="M120" s="90">
        <f t="shared" si="15"/>
        <v>44690</v>
      </c>
      <c r="N120" s="5">
        <v>25533</v>
      </c>
    </row>
    <row r="121" spans="1:14" s="12" customFormat="1" ht="12.75" customHeight="1">
      <c r="A121" s="23" t="s">
        <v>144</v>
      </c>
      <c r="B121" s="5">
        <v>19552</v>
      </c>
      <c r="C121" s="5">
        <v>0</v>
      </c>
      <c r="D121" s="5">
        <v>12153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44</v>
      </c>
      <c r="L121" s="5">
        <v>37629</v>
      </c>
      <c r="M121" s="90">
        <f t="shared" si="15"/>
        <v>57225</v>
      </c>
      <c r="N121" s="5">
        <v>45740</v>
      </c>
    </row>
    <row r="122" spans="1:14" s="12" customFormat="1" ht="12.75" customHeight="1">
      <c r="A122" s="23" t="s">
        <v>146</v>
      </c>
      <c r="B122" s="5">
        <v>8155</v>
      </c>
      <c r="C122" s="5">
        <v>4599</v>
      </c>
      <c r="D122" s="5">
        <v>0</v>
      </c>
      <c r="E122" s="5">
        <v>0</v>
      </c>
      <c r="F122" s="5">
        <v>50</v>
      </c>
      <c r="G122" s="5">
        <v>0</v>
      </c>
      <c r="H122" s="5">
        <v>0</v>
      </c>
      <c r="I122" s="5">
        <v>0</v>
      </c>
      <c r="J122" s="5">
        <v>0</v>
      </c>
      <c r="K122" s="5">
        <v>54</v>
      </c>
      <c r="L122" s="5">
        <v>23769</v>
      </c>
      <c r="M122" s="90">
        <f t="shared" si="15"/>
        <v>32028</v>
      </c>
      <c r="N122" s="5">
        <v>9303</v>
      </c>
    </row>
    <row r="123" spans="1:14" s="64" customFormat="1" ht="12.75" customHeight="1">
      <c r="A123" s="45" t="s">
        <v>44</v>
      </c>
      <c r="B123" s="5">
        <v>17428</v>
      </c>
      <c r="C123" s="5">
        <v>14159</v>
      </c>
      <c r="D123" s="5">
        <v>9641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26820</v>
      </c>
      <c r="M123" s="90">
        <f t="shared" si="15"/>
        <v>44248</v>
      </c>
      <c r="N123" s="5">
        <v>37907</v>
      </c>
    </row>
    <row r="124" spans="1:14" s="64" customFormat="1" ht="12.75" customHeight="1">
      <c r="A124" s="45" t="s">
        <v>45</v>
      </c>
      <c r="B124" s="5">
        <v>7295</v>
      </c>
      <c r="C124" s="5">
        <v>6218</v>
      </c>
      <c r="D124" s="5">
        <v>2365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39234</v>
      </c>
      <c r="M124" s="90">
        <f t="shared" si="15"/>
        <v>46529</v>
      </c>
      <c r="N124" s="5">
        <v>31080</v>
      </c>
    </row>
    <row r="125" spans="1:14" s="12" customFormat="1" ht="12.75" customHeight="1">
      <c r="A125" s="23" t="s">
        <v>149</v>
      </c>
      <c r="B125" s="5">
        <v>258</v>
      </c>
      <c r="C125" s="5">
        <v>0</v>
      </c>
      <c r="D125" s="5">
        <v>46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7475</v>
      </c>
      <c r="M125" s="90">
        <f t="shared" si="15"/>
        <v>7733</v>
      </c>
      <c r="N125" s="5">
        <v>712</v>
      </c>
    </row>
    <row r="126" spans="1:14" ht="12.75" customHeight="1">
      <c r="A126" s="78"/>
      <c r="B126" s="92"/>
      <c r="C126" s="92"/>
      <c r="D126" s="92"/>
      <c r="E126" s="78"/>
      <c r="F126" s="92"/>
      <c r="G126" s="78"/>
      <c r="H126" s="78"/>
      <c r="I126" s="92"/>
      <c r="J126" s="92"/>
      <c r="K126" s="92"/>
      <c r="L126" s="92"/>
      <c r="M126" s="92"/>
      <c r="N126" s="92"/>
    </row>
    <row r="127" spans="1:14" ht="12.75" customHeight="1"/>
    <row r="128" spans="1:14" ht="12.75" customHeight="1"/>
    <row r="129" spans="2:14" ht="12.75" customHeight="1"/>
    <row r="130" spans="2:14" ht="12.75" customHeight="1"/>
    <row r="131" spans="2:14" ht="12.75" customHeight="1"/>
    <row r="132" spans="2:14" ht="12.75" customHeight="1"/>
    <row r="133" spans="2:14" ht="12.75" customHeight="1"/>
    <row r="134" spans="2:14" ht="12.75" customHeight="1"/>
    <row r="135" spans="2:14" ht="12.75" customHeight="1"/>
    <row r="136" spans="2:14" ht="12.75" customHeight="1"/>
    <row r="137" spans="2:14" ht="12.75" customHeight="1"/>
    <row r="138" spans="2:14" ht="12.75" customHeight="1"/>
    <row r="139" spans="2:14" ht="12.75" customHeight="1"/>
    <row r="140" spans="2:14" ht="12.75" customHeight="1"/>
    <row r="142" spans="2:14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</row>
    <row r="143" spans="2:14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2:14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</sheetData>
  <sheetProtection password="C70C" sheet="1" objects="1" scenarios="1"/>
  <mergeCells count="26">
    <mergeCell ref="L5:L8"/>
    <mergeCell ref="M5:M8"/>
    <mergeCell ref="N5:N8"/>
    <mergeCell ref="B7:B8"/>
    <mergeCell ref="C7:C8"/>
    <mergeCell ref="G5:G8"/>
    <mergeCell ref="H5:H8"/>
    <mergeCell ref="I5:I8"/>
    <mergeCell ref="J5:J8"/>
    <mergeCell ref="K5:K8"/>
    <mergeCell ref="A1:N1"/>
    <mergeCell ref="A2:A8"/>
    <mergeCell ref="B2:N2"/>
    <mergeCell ref="B3:E4"/>
    <mergeCell ref="F3:G4"/>
    <mergeCell ref="H3:H4"/>
    <mergeCell ref="I3:I4"/>
    <mergeCell ref="J3:J4"/>
    <mergeCell ref="K3:K4"/>
    <mergeCell ref="L3:L4"/>
    <mergeCell ref="M3:M4"/>
    <mergeCell ref="N3:N4"/>
    <mergeCell ref="B5:C6"/>
    <mergeCell ref="D5:D8"/>
    <mergeCell ref="E5:E8"/>
    <mergeCell ref="F5:F8"/>
  </mergeCells>
  <pageMargins left="0.75000000000000011" right="0.75000000000000011" top="1" bottom="1" header="0.5" footer="0.5"/>
  <pageSetup paperSize="9" fitToWidth="0" fitToHeight="0" orientation="landscape" verticalDpi="0" r:id="rId1"/>
  <headerFooter alignWithMargins="0"/>
  <ignoredErrors>
    <ignoredError sqref="M11:M4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ColWidth="9.140625" defaultRowHeight="11.25"/>
  <cols>
    <col min="1" max="1" width="21.140625" style="99" customWidth="1"/>
    <col min="2" max="18" width="8.5703125" style="65" customWidth="1"/>
    <col min="19" max="19" width="9.140625" style="77" customWidth="1"/>
    <col min="20" max="16384" width="9.140625" style="65"/>
  </cols>
  <sheetData>
    <row r="1" spans="1:19" s="131" customFormat="1" ht="12.75" customHeight="1">
      <c r="A1" s="95" t="s">
        <v>69</v>
      </c>
      <c r="B1" s="139" t="s">
        <v>70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 t="s">
        <v>71</v>
      </c>
      <c r="P1" s="139"/>
      <c r="Q1" s="139"/>
      <c r="R1" s="139"/>
      <c r="S1" s="130"/>
    </row>
    <row r="2" spans="1:19" s="131" customFormat="1" ht="12.75" customHeight="1">
      <c r="A2" s="95"/>
      <c r="B2" s="139" t="s">
        <v>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6"/>
      <c r="P2" s="146"/>
      <c r="Q2" s="146"/>
      <c r="R2" s="146"/>
      <c r="S2" s="130"/>
    </row>
    <row r="3" spans="1:19" s="131" customFormat="1" ht="12.75" customHeight="1">
      <c r="A3" s="140" t="s">
        <v>5</v>
      </c>
      <c r="B3" s="139" t="s">
        <v>163</v>
      </c>
      <c r="C3" s="139"/>
      <c r="D3" s="139"/>
      <c r="E3" s="139"/>
      <c r="F3" s="139" t="s">
        <v>51</v>
      </c>
      <c r="G3" s="139"/>
      <c r="H3" s="139" t="s">
        <v>52</v>
      </c>
      <c r="I3" s="139" t="s">
        <v>53</v>
      </c>
      <c r="J3" s="139" t="s">
        <v>54</v>
      </c>
      <c r="K3" s="139" t="s">
        <v>55</v>
      </c>
      <c r="L3" s="139" t="s">
        <v>56</v>
      </c>
      <c r="M3" s="139" t="s">
        <v>57</v>
      </c>
      <c r="N3" s="139" t="s">
        <v>58</v>
      </c>
      <c r="O3" s="139" t="s">
        <v>73</v>
      </c>
      <c r="P3" s="139" t="s">
        <v>74</v>
      </c>
      <c r="Q3" s="139"/>
      <c r="R3" s="139"/>
      <c r="S3" s="130"/>
    </row>
    <row r="4" spans="1:19" s="131" customFormat="1" ht="21" customHeight="1">
      <c r="A4" s="141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0"/>
    </row>
    <row r="5" spans="1:19" s="131" customFormat="1" ht="12.75" customHeight="1">
      <c r="A5" s="141"/>
      <c r="B5" s="139" t="s">
        <v>59</v>
      </c>
      <c r="C5" s="139"/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64</v>
      </c>
      <c r="I5" s="139" t="s">
        <v>64</v>
      </c>
      <c r="J5" s="139" t="s">
        <v>64</v>
      </c>
      <c r="K5" s="139" t="s">
        <v>59</v>
      </c>
      <c r="L5" s="139" t="s">
        <v>59</v>
      </c>
      <c r="M5" s="139" t="s">
        <v>64</v>
      </c>
      <c r="N5" s="139" t="s">
        <v>64</v>
      </c>
      <c r="O5" s="139"/>
      <c r="P5" s="139" t="s">
        <v>75</v>
      </c>
      <c r="Q5" s="139" t="s">
        <v>76</v>
      </c>
      <c r="R5" s="143" t="s">
        <v>77</v>
      </c>
      <c r="S5" s="130"/>
    </row>
    <row r="6" spans="1:19" s="131" customFormat="1" ht="12.75" customHeight="1">
      <c r="A6" s="141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3"/>
      <c r="S6" s="130"/>
    </row>
    <row r="7" spans="1:19" s="131" customFormat="1" ht="12.75" customHeight="1">
      <c r="A7" s="141"/>
      <c r="B7" s="139" t="s">
        <v>57</v>
      </c>
      <c r="C7" s="139" t="s">
        <v>65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 t="s">
        <v>60</v>
      </c>
      <c r="P7" s="139" t="s">
        <v>60</v>
      </c>
      <c r="Q7" s="139" t="s">
        <v>60</v>
      </c>
      <c r="R7" s="143" t="s">
        <v>78</v>
      </c>
      <c r="S7" s="130"/>
    </row>
    <row r="8" spans="1:19" s="131" customFormat="1" ht="12.7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30"/>
    </row>
    <row r="9" spans="1:19" s="73" customFormat="1" ht="12.75" customHeight="1">
      <c r="A9" s="96" t="s">
        <v>28</v>
      </c>
      <c r="B9" s="96">
        <v>45</v>
      </c>
      <c r="C9" s="96">
        <v>46</v>
      </c>
      <c r="D9" s="96">
        <v>47</v>
      </c>
      <c r="E9" s="96">
        <v>48</v>
      </c>
      <c r="F9" s="96">
        <v>49</v>
      </c>
      <c r="G9" s="96">
        <v>50</v>
      </c>
      <c r="H9" s="96">
        <v>51</v>
      </c>
      <c r="I9" s="96">
        <v>52</v>
      </c>
      <c r="J9" s="96">
        <v>53</v>
      </c>
      <c r="K9" s="96">
        <v>54</v>
      </c>
      <c r="L9" s="96">
        <v>55</v>
      </c>
      <c r="M9" s="96">
        <v>56</v>
      </c>
      <c r="N9" s="96">
        <v>57</v>
      </c>
      <c r="O9" s="96">
        <v>58</v>
      </c>
      <c r="P9" s="96">
        <v>59</v>
      </c>
      <c r="Q9" s="96">
        <v>60</v>
      </c>
      <c r="R9" s="96">
        <v>61</v>
      </c>
      <c r="S9" s="72"/>
    </row>
    <row r="10" spans="1:19" s="29" customFormat="1" ht="39" customHeight="1">
      <c r="A10" s="67" t="s">
        <v>29</v>
      </c>
      <c r="B10" s="68">
        <f>SUM(B11:B47)</f>
        <v>11022741</v>
      </c>
      <c r="C10" s="68">
        <f t="shared" ref="C10:R10" si="0">SUM(C11:C47)</f>
        <v>6228698</v>
      </c>
      <c r="D10" s="68">
        <f t="shared" si="0"/>
        <v>4300060</v>
      </c>
      <c r="E10" s="68">
        <f t="shared" si="0"/>
        <v>0</v>
      </c>
      <c r="F10" s="68">
        <f t="shared" si="0"/>
        <v>41350</v>
      </c>
      <c r="G10" s="68">
        <f t="shared" si="0"/>
        <v>0</v>
      </c>
      <c r="H10" s="68">
        <f t="shared" si="0"/>
        <v>6</v>
      </c>
      <c r="I10" s="68">
        <f t="shared" si="0"/>
        <v>3673</v>
      </c>
      <c r="J10" s="68">
        <f t="shared" si="0"/>
        <v>342</v>
      </c>
      <c r="K10" s="68">
        <f t="shared" si="0"/>
        <v>32690</v>
      </c>
      <c r="L10" s="68">
        <f t="shared" si="0"/>
        <v>10247985</v>
      </c>
      <c r="M10" s="68">
        <f t="shared" si="0"/>
        <v>21348787</v>
      </c>
      <c r="N10" s="68">
        <f t="shared" si="0"/>
        <v>13542576</v>
      </c>
      <c r="O10" s="68">
        <f t="shared" si="0"/>
        <v>13290</v>
      </c>
      <c r="P10" s="68">
        <f t="shared" si="0"/>
        <v>11696</v>
      </c>
      <c r="Q10" s="68">
        <f t="shared" si="0"/>
        <v>5990</v>
      </c>
      <c r="R10" s="68">
        <f t="shared" si="0"/>
        <v>7300</v>
      </c>
      <c r="S10" s="34"/>
    </row>
    <row r="11" spans="1:19" s="12" customFormat="1">
      <c r="A11" s="21" t="s">
        <v>130</v>
      </c>
      <c r="B11" s="5">
        <f>B50</f>
        <v>1651285</v>
      </c>
      <c r="C11" s="5">
        <f t="shared" ref="C11:R11" si="1">C50</f>
        <v>1015429</v>
      </c>
      <c r="D11" s="5">
        <f t="shared" si="1"/>
        <v>654844</v>
      </c>
      <c r="E11" s="5">
        <f t="shared" si="1"/>
        <v>0</v>
      </c>
      <c r="F11" s="5">
        <f t="shared" si="1"/>
        <v>40559</v>
      </c>
      <c r="G11" s="5">
        <f t="shared" si="1"/>
        <v>0</v>
      </c>
      <c r="H11" s="5">
        <f t="shared" si="1"/>
        <v>0</v>
      </c>
      <c r="I11" s="5">
        <f t="shared" si="1"/>
        <v>828</v>
      </c>
      <c r="J11" s="5">
        <f t="shared" si="1"/>
        <v>76</v>
      </c>
      <c r="K11" s="5">
        <f t="shared" si="1"/>
        <v>4473</v>
      </c>
      <c r="L11" s="5">
        <f t="shared" si="1"/>
        <v>2511458</v>
      </c>
      <c r="M11" s="5">
        <f>SUM(B11,F11,H11:L11)</f>
        <v>4208679</v>
      </c>
      <c r="N11" s="5">
        <f t="shared" si="1"/>
        <v>2537815</v>
      </c>
      <c r="O11" s="5">
        <f>SUM(Q11,R11)</f>
        <v>1721</v>
      </c>
      <c r="P11" s="5">
        <f t="shared" si="1"/>
        <v>1333</v>
      </c>
      <c r="Q11" s="5">
        <f t="shared" si="1"/>
        <v>931</v>
      </c>
      <c r="R11" s="5">
        <f t="shared" si="1"/>
        <v>790</v>
      </c>
      <c r="S11" s="33"/>
    </row>
    <row r="12" spans="1:19" ht="12.75" customHeight="1">
      <c r="A12" s="21" t="s">
        <v>30</v>
      </c>
      <c r="B12" s="5">
        <f>B51</f>
        <v>267590</v>
      </c>
      <c r="C12" s="5">
        <f t="shared" ref="C12:L12" si="2">C51</f>
        <v>78307</v>
      </c>
      <c r="D12" s="5">
        <f t="shared" si="2"/>
        <v>166026</v>
      </c>
      <c r="E12" s="5">
        <f t="shared" si="2"/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305419</v>
      </c>
      <c r="M12" s="5">
        <f>SUM(B12,F12,H12:L12)</f>
        <v>573009</v>
      </c>
      <c r="N12" s="5">
        <f>N51</f>
        <v>228615</v>
      </c>
      <c r="O12" s="5">
        <f>SUM(Q12,R12)</f>
        <v>133</v>
      </c>
      <c r="P12" s="5">
        <f t="shared" ref="P12:R12" si="3">P51</f>
        <v>91</v>
      </c>
      <c r="Q12" s="5">
        <f t="shared" si="3"/>
        <v>59</v>
      </c>
      <c r="R12" s="5">
        <f t="shared" si="3"/>
        <v>74</v>
      </c>
    </row>
    <row r="13" spans="1:19" s="12" customFormat="1">
      <c r="A13" s="21" t="s">
        <v>131</v>
      </c>
      <c r="B13" s="5">
        <f t="shared" ref="B13:I45" si="4">B54+B91</f>
        <v>270232</v>
      </c>
      <c r="C13" s="5">
        <f t="shared" si="4"/>
        <v>193266</v>
      </c>
      <c r="D13" s="5">
        <f t="shared" si="4"/>
        <v>143569</v>
      </c>
      <c r="E13" s="5">
        <f t="shared" si="4"/>
        <v>0</v>
      </c>
      <c r="F13" s="5">
        <f t="shared" si="4"/>
        <v>12</v>
      </c>
      <c r="G13" s="5">
        <f t="shared" si="4"/>
        <v>0</v>
      </c>
      <c r="H13" s="5">
        <f t="shared" si="4"/>
        <v>0</v>
      </c>
      <c r="I13" s="5">
        <f t="shared" si="4"/>
        <v>9</v>
      </c>
      <c r="J13" s="5">
        <f t="shared" ref="J13:L44" si="5">J54+J91</f>
        <v>0</v>
      </c>
      <c r="K13" s="5">
        <f t="shared" si="5"/>
        <v>854</v>
      </c>
      <c r="L13" s="5">
        <f t="shared" si="5"/>
        <v>224622</v>
      </c>
      <c r="M13" s="5">
        <f t="shared" ref="M13:M47" si="6">SUM(B13,F13,H13:L13)</f>
        <v>495729</v>
      </c>
      <c r="N13" s="5">
        <f t="shared" ref="N13:N44" si="7">N54+N91</f>
        <v>349344</v>
      </c>
      <c r="O13" s="5">
        <f t="shared" ref="O13:O44" si="8">SUM(Q13,R13)</f>
        <v>518</v>
      </c>
      <c r="P13" s="5">
        <f t="shared" ref="P13:R44" si="9">P54+P91</f>
        <v>465</v>
      </c>
      <c r="Q13" s="5">
        <f t="shared" si="9"/>
        <v>234</v>
      </c>
      <c r="R13" s="5">
        <f t="shared" si="9"/>
        <v>284</v>
      </c>
      <c r="S13" s="33"/>
    </row>
    <row r="14" spans="1:19" s="12" customFormat="1">
      <c r="A14" s="21" t="s">
        <v>132</v>
      </c>
      <c r="B14" s="5">
        <f t="shared" si="4"/>
        <v>91508</v>
      </c>
      <c r="C14" s="5">
        <f t="shared" si="4"/>
        <v>55081</v>
      </c>
      <c r="D14" s="5">
        <f t="shared" si="4"/>
        <v>46131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5">
        <f t="shared" si="4"/>
        <v>48</v>
      </c>
      <c r="J14" s="5">
        <f t="shared" si="5"/>
        <v>0</v>
      </c>
      <c r="K14" s="5">
        <f t="shared" si="5"/>
        <v>839</v>
      </c>
      <c r="L14" s="5">
        <f t="shared" si="5"/>
        <v>61053</v>
      </c>
      <c r="M14" s="5">
        <f t="shared" si="6"/>
        <v>153448</v>
      </c>
      <c r="N14" s="5">
        <f t="shared" si="7"/>
        <v>82388</v>
      </c>
      <c r="O14" s="5">
        <f t="shared" si="8"/>
        <v>135</v>
      </c>
      <c r="P14" s="5">
        <f t="shared" si="9"/>
        <v>112</v>
      </c>
      <c r="Q14" s="5">
        <f t="shared" si="9"/>
        <v>66</v>
      </c>
      <c r="R14" s="5">
        <f t="shared" si="9"/>
        <v>69</v>
      </c>
      <c r="S14" s="33"/>
    </row>
    <row r="15" spans="1:19" ht="12.75" customHeight="1">
      <c r="A15" s="21" t="s">
        <v>31</v>
      </c>
      <c r="B15" s="5">
        <f t="shared" si="4"/>
        <v>280203</v>
      </c>
      <c r="C15" s="5">
        <f t="shared" si="4"/>
        <v>167657</v>
      </c>
      <c r="D15" s="5">
        <f t="shared" si="4"/>
        <v>207570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12</v>
      </c>
      <c r="J15" s="5">
        <f t="shared" si="5"/>
        <v>18</v>
      </c>
      <c r="K15" s="5">
        <f t="shared" si="5"/>
        <v>280</v>
      </c>
      <c r="L15" s="5">
        <f t="shared" si="5"/>
        <v>165238</v>
      </c>
      <c r="M15" s="5">
        <f t="shared" si="6"/>
        <v>445751</v>
      </c>
      <c r="N15" s="5">
        <f t="shared" si="7"/>
        <v>275845</v>
      </c>
      <c r="O15" s="5">
        <f t="shared" si="8"/>
        <v>164</v>
      </c>
      <c r="P15" s="5">
        <f t="shared" si="9"/>
        <v>130</v>
      </c>
      <c r="Q15" s="5">
        <f t="shared" si="9"/>
        <v>68</v>
      </c>
      <c r="R15" s="5">
        <f t="shared" si="9"/>
        <v>96</v>
      </c>
    </row>
    <row r="16" spans="1:19" s="12" customFormat="1">
      <c r="A16" s="21" t="s">
        <v>133</v>
      </c>
      <c r="B16" s="5">
        <f t="shared" si="4"/>
        <v>350529</v>
      </c>
      <c r="C16" s="5">
        <f t="shared" si="4"/>
        <v>237181</v>
      </c>
      <c r="D16" s="5">
        <f t="shared" si="4"/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0</v>
      </c>
      <c r="I16" s="5">
        <f t="shared" si="4"/>
        <v>122</v>
      </c>
      <c r="J16" s="5">
        <f t="shared" si="5"/>
        <v>0</v>
      </c>
      <c r="K16" s="5">
        <f t="shared" si="5"/>
        <v>906</v>
      </c>
      <c r="L16" s="5">
        <f t="shared" si="5"/>
        <v>330370</v>
      </c>
      <c r="M16" s="5">
        <f t="shared" si="6"/>
        <v>681927</v>
      </c>
      <c r="N16" s="5">
        <f t="shared" si="7"/>
        <v>324572</v>
      </c>
      <c r="O16" s="5">
        <f t="shared" si="8"/>
        <v>405</v>
      </c>
      <c r="P16" s="5">
        <f t="shared" si="9"/>
        <v>338</v>
      </c>
      <c r="Q16" s="5">
        <f t="shared" si="9"/>
        <v>171</v>
      </c>
      <c r="R16" s="5">
        <f t="shared" si="9"/>
        <v>234</v>
      </c>
      <c r="S16" s="33"/>
    </row>
    <row r="17" spans="1:19" s="12" customFormat="1">
      <c r="A17" s="21" t="s">
        <v>135</v>
      </c>
      <c r="B17" s="5">
        <f t="shared" si="4"/>
        <v>222188</v>
      </c>
      <c r="C17" s="5">
        <f t="shared" si="4"/>
        <v>167246</v>
      </c>
      <c r="D17" s="5">
        <f t="shared" si="4"/>
        <v>124296</v>
      </c>
      <c r="E17" s="5">
        <f t="shared" si="4"/>
        <v>0</v>
      </c>
      <c r="F17" s="5">
        <f t="shared" si="4"/>
        <v>248</v>
      </c>
      <c r="G17" s="5">
        <f t="shared" si="4"/>
        <v>0</v>
      </c>
      <c r="H17" s="5">
        <f t="shared" si="4"/>
        <v>0</v>
      </c>
      <c r="I17" s="5">
        <f t="shared" si="4"/>
        <v>46</v>
      </c>
      <c r="J17" s="5">
        <f t="shared" si="5"/>
        <v>48</v>
      </c>
      <c r="K17" s="5">
        <f t="shared" si="5"/>
        <v>2282</v>
      </c>
      <c r="L17" s="5">
        <f t="shared" si="5"/>
        <v>163547</v>
      </c>
      <c r="M17" s="5">
        <f t="shared" si="6"/>
        <v>388359</v>
      </c>
      <c r="N17" s="5">
        <f t="shared" si="7"/>
        <v>313462</v>
      </c>
      <c r="O17" s="5">
        <f t="shared" si="8"/>
        <v>390</v>
      </c>
      <c r="P17" s="5">
        <f t="shared" si="9"/>
        <v>376</v>
      </c>
      <c r="Q17" s="5">
        <f t="shared" si="9"/>
        <v>165</v>
      </c>
      <c r="R17" s="5">
        <f t="shared" si="9"/>
        <v>225</v>
      </c>
      <c r="S17" s="33"/>
    </row>
    <row r="18" spans="1:19" s="12" customFormat="1">
      <c r="A18" s="21" t="s">
        <v>134</v>
      </c>
      <c r="B18" s="5">
        <f t="shared" si="4"/>
        <v>264556</v>
      </c>
      <c r="C18" s="5">
        <f t="shared" si="4"/>
        <v>195367</v>
      </c>
      <c r="D18" s="5">
        <f t="shared" si="4"/>
        <v>61756</v>
      </c>
      <c r="E18" s="5">
        <f t="shared" si="4"/>
        <v>0</v>
      </c>
      <c r="F18" s="5">
        <f t="shared" si="4"/>
        <v>6</v>
      </c>
      <c r="G18" s="5">
        <f t="shared" si="4"/>
        <v>0</v>
      </c>
      <c r="H18" s="5">
        <f t="shared" si="4"/>
        <v>1</v>
      </c>
      <c r="I18" s="5">
        <f t="shared" si="4"/>
        <v>104</v>
      </c>
      <c r="J18" s="5">
        <f t="shared" si="5"/>
        <v>4</v>
      </c>
      <c r="K18" s="5">
        <f t="shared" si="5"/>
        <v>255</v>
      </c>
      <c r="L18" s="5">
        <f t="shared" si="5"/>
        <v>142721</v>
      </c>
      <c r="M18" s="5">
        <f t="shared" si="6"/>
        <v>407647</v>
      </c>
      <c r="N18" s="5">
        <f t="shared" si="7"/>
        <v>275573</v>
      </c>
      <c r="O18" s="5">
        <f t="shared" si="8"/>
        <v>425</v>
      </c>
      <c r="P18" s="5">
        <f t="shared" si="9"/>
        <v>409</v>
      </c>
      <c r="Q18" s="5">
        <f t="shared" si="9"/>
        <v>188</v>
      </c>
      <c r="R18" s="5">
        <f t="shared" si="9"/>
        <v>237</v>
      </c>
      <c r="S18" s="33"/>
    </row>
    <row r="19" spans="1:19" s="12" customFormat="1">
      <c r="A19" s="21" t="s">
        <v>152</v>
      </c>
      <c r="B19" s="5">
        <f t="shared" si="4"/>
        <v>379621</v>
      </c>
      <c r="C19" s="5">
        <f t="shared" si="4"/>
        <v>292572</v>
      </c>
      <c r="D19" s="5">
        <f t="shared" si="4"/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4</v>
      </c>
      <c r="J19" s="5">
        <f t="shared" si="5"/>
        <v>0</v>
      </c>
      <c r="K19" s="5">
        <f t="shared" si="5"/>
        <v>177</v>
      </c>
      <c r="L19" s="5">
        <f t="shared" si="5"/>
        <v>279859</v>
      </c>
      <c r="M19" s="5">
        <f t="shared" si="6"/>
        <v>659661</v>
      </c>
      <c r="N19" s="5">
        <f t="shared" si="7"/>
        <v>492271</v>
      </c>
      <c r="O19" s="5">
        <f t="shared" si="8"/>
        <v>443</v>
      </c>
      <c r="P19" s="5">
        <f t="shared" si="9"/>
        <v>406</v>
      </c>
      <c r="Q19" s="5">
        <f t="shared" si="9"/>
        <v>204</v>
      </c>
      <c r="R19" s="5">
        <f t="shared" si="9"/>
        <v>239</v>
      </c>
      <c r="S19" s="33"/>
    </row>
    <row r="20" spans="1:19" s="12" customFormat="1">
      <c r="A20" s="21" t="s">
        <v>148</v>
      </c>
      <c r="B20" s="5">
        <f t="shared" si="4"/>
        <v>172459</v>
      </c>
      <c r="C20" s="5">
        <f t="shared" si="4"/>
        <v>14642</v>
      </c>
      <c r="D20" s="5">
        <f t="shared" si="4"/>
        <v>137646</v>
      </c>
      <c r="E20" s="5">
        <f t="shared" si="4"/>
        <v>0</v>
      </c>
      <c r="F20" s="5">
        <f t="shared" si="4"/>
        <v>0</v>
      </c>
      <c r="G20" s="5">
        <f t="shared" si="4"/>
        <v>0</v>
      </c>
      <c r="H20" s="5">
        <f t="shared" si="4"/>
        <v>0</v>
      </c>
      <c r="I20" s="5">
        <f t="shared" si="4"/>
        <v>16</v>
      </c>
      <c r="J20" s="5">
        <f t="shared" si="5"/>
        <v>0</v>
      </c>
      <c r="K20" s="5">
        <f t="shared" si="5"/>
        <v>0</v>
      </c>
      <c r="L20" s="5">
        <f t="shared" si="5"/>
        <v>198373</v>
      </c>
      <c r="M20" s="5">
        <f t="shared" si="6"/>
        <v>370848</v>
      </c>
      <c r="N20" s="5">
        <f t="shared" si="7"/>
        <v>26681</v>
      </c>
      <c r="O20" s="5">
        <f t="shared" si="8"/>
        <v>201</v>
      </c>
      <c r="P20" s="5">
        <f t="shared" si="9"/>
        <v>29</v>
      </c>
      <c r="Q20" s="5">
        <f t="shared" si="9"/>
        <v>127</v>
      </c>
      <c r="R20" s="5">
        <f t="shared" si="9"/>
        <v>74</v>
      </c>
      <c r="S20" s="33"/>
    </row>
    <row r="21" spans="1:19" s="12" customFormat="1">
      <c r="A21" s="21" t="s">
        <v>136</v>
      </c>
      <c r="B21" s="5">
        <f t="shared" si="4"/>
        <v>166670</v>
      </c>
      <c r="C21" s="5">
        <f t="shared" si="4"/>
        <v>0</v>
      </c>
      <c r="D21" s="5">
        <f t="shared" si="4"/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31</v>
      </c>
      <c r="J21" s="5">
        <f t="shared" si="5"/>
        <v>74</v>
      </c>
      <c r="K21" s="5">
        <f t="shared" si="5"/>
        <v>228</v>
      </c>
      <c r="L21" s="5">
        <f t="shared" si="5"/>
        <v>142251</v>
      </c>
      <c r="M21" s="5">
        <f t="shared" si="6"/>
        <v>309254</v>
      </c>
      <c r="N21" s="5">
        <f t="shared" si="7"/>
        <v>246772</v>
      </c>
      <c r="O21" s="5">
        <f t="shared" si="8"/>
        <v>283</v>
      </c>
      <c r="P21" s="5">
        <f t="shared" si="9"/>
        <v>282</v>
      </c>
      <c r="Q21" s="5">
        <f t="shared" si="9"/>
        <v>129</v>
      </c>
      <c r="R21" s="5">
        <f t="shared" si="9"/>
        <v>154</v>
      </c>
      <c r="S21" s="33"/>
    </row>
    <row r="22" spans="1:19" s="12" customFormat="1">
      <c r="A22" s="21" t="s">
        <v>147</v>
      </c>
      <c r="B22" s="5">
        <f t="shared" si="4"/>
        <v>252874</v>
      </c>
      <c r="C22" s="5">
        <f t="shared" si="4"/>
        <v>20824</v>
      </c>
      <c r="D22" s="5">
        <f t="shared" si="4"/>
        <v>190614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5"/>
        <v>18</v>
      </c>
      <c r="K22" s="5">
        <f t="shared" si="5"/>
        <v>10</v>
      </c>
      <c r="L22" s="5">
        <f t="shared" si="5"/>
        <v>277604</v>
      </c>
      <c r="M22" s="5">
        <f t="shared" si="6"/>
        <v>530506</v>
      </c>
      <c r="N22" s="5">
        <f t="shared" si="7"/>
        <v>54104</v>
      </c>
      <c r="O22" s="5">
        <f t="shared" si="8"/>
        <v>236</v>
      </c>
      <c r="P22" s="5">
        <f t="shared" si="9"/>
        <v>50</v>
      </c>
      <c r="Q22" s="5">
        <f t="shared" si="9"/>
        <v>119</v>
      </c>
      <c r="R22" s="5">
        <f t="shared" si="9"/>
        <v>117</v>
      </c>
      <c r="S22" s="33"/>
    </row>
    <row r="23" spans="1:19" s="12" customFormat="1">
      <c r="A23" s="21" t="s">
        <v>137</v>
      </c>
      <c r="B23" s="5">
        <f t="shared" si="4"/>
        <v>251461</v>
      </c>
      <c r="C23" s="5">
        <f t="shared" si="4"/>
        <v>19310</v>
      </c>
      <c r="D23" s="5">
        <f t="shared" si="4"/>
        <v>0</v>
      </c>
      <c r="E23" s="5">
        <f t="shared" si="4"/>
        <v>0</v>
      </c>
      <c r="F23" s="5">
        <f t="shared" si="4"/>
        <v>52</v>
      </c>
      <c r="G23" s="5">
        <f t="shared" si="4"/>
        <v>0</v>
      </c>
      <c r="H23" s="5">
        <f t="shared" si="4"/>
        <v>0</v>
      </c>
      <c r="I23" s="5">
        <f t="shared" si="4"/>
        <v>127</v>
      </c>
      <c r="J23" s="5">
        <f t="shared" si="5"/>
        <v>0</v>
      </c>
      <c r="K23" s="5">
        <f t="shared" si="5"/>
        <v>0</v>
      </c>
      <c r="L23" s="5">
        <f t="shared" si="5"/>
        <v>231597</v>
      </c>
      <c r="M23" s="5">
        <f t="shared" si="6"/>
        <v>483237</v>
      </c>
      <c r="N23" s="5">
        <f t="shared" si="7"/>
        <v>369280</v>
      </c>
      <c r="O23" s="5">
        <f t="shared" si="8"/>
        <v>344</v>
      </c>
      <c r="P23" s="5">
        <f t="shared" si="9"/>
        <v>340</v>
      </c>
      <c r="Q23" s="5">
        <f t="shared" si="9"/>
        <v>160</v>
      </c>
      <c r="R23" s="5">
        <f t="shared" si="9"/>
        <v>184</v>
      </c>
      <c r="S23" s="33"/>
    </row>
    <row r="24" spans="1:19" ht="12.75" customHeight="1">
      <c r="A24" s="21" t="s">
        <v>32</v>
      </c>
      <c r="B24" s="5">
        <f t="shared" si="4"/>
        <v>225534</v>
      </c>
      <c r="C24" s="5">
        <f t="shared" si="4"/>
        <v>103581</v>
      </c>
      <c r="D24" s="5">
        <f t="shared" si="4"/>
        <v>169662</v>
      </c>
      <c r="E24" s="5">
        <f t="shared" si="4"/>
        <v>0</v>
      </c>
      <c r="F24" s="5">
        <f t="shared" si="4"/>
        <v>78</v>
      </c>
      <c r="G24" s="5">
        <f t="shared" si="4"/>
        <v>0</v>
      </c>
      <c r="H24" s="5">
        <f t="shared" si="4"/>
        <v>0</v>
      </c>
      <c r="I24" s="5">
        <f t="shared" si="4"/>
        <v>44</v>
      </c>
      <c r="J24" s="5">
        <f t="shared" si="5"/>
        <v>0</v>
      </c>
      <c r="K24" s="5">
        <f t="shared" si="5"/>
        <v>4047</v>
      </c>
      <c r="L24" s="5">
        <f t="shared" si="5"/>
        <v>125047</v>
      </c>
      <c r="M24" s="5">
        <f t="shared" si="6"/>
        <v>354750</v>
      </c>
      <c r="N24" s="5">
        <f t="shared" si="7"/>
        <v>183449</v>
      </c>
      <c r="O24" s="5">
        <f t="shared" si="8"/>
        <v>95</v>
      </c>
      <c r="P24" s="5">
        <f t="shared" si="9"/>
        <v>85</v>
      </c>
      <c r="Q24" s="5">
        <f t="shared" si="9"/>
        <v>46</v>
      </c>
      <c r="R24" s="5">
        <f t="shared" si="9"/>
        <v>49</v>
      </c>
    </row>
    <row r="25" spans="1:19" ht="12.75" customHeight="1">
      <c r="A25" s="21" t="s">
        <v>33</v>
      </c>
      <c r="B25" s="5">
        <f t="shared" si="4"/>
        <v>394911</v>
      </c>
      <c r="C25" s="5">
        <f t="shared" si="4"/>
        <v>316921</v>
      </c>
      <c r="D25" s="5">
        <f t="shared" si="4"/>
        <v>99384</v>
      </c>
      <c r="E25" s="5">
        <f t="shared" si="4"/>
        <v>0</v>
      </c>
      <c r="F25" s="5">
        <f t="shared" si="4"/>
        <v>18</v>
      </c>
      <c r="G25" s="5">
        <f t="shared" si="4"/>
        <v>0</v>
      </c>
      <c r="H25" s="5">
        <f t="shared" si="4"/>
        <v>3</v>
      </c>
      <c r="I25" s="5">
        <f t="shared" si="4"/>
        <v>21</v>
      </c>
      <c r="J25" s="5">
        <f t="shared" si="5"/>
        <v>0</v>
      </c>
      <c r="K25" s="5">
        <f t="shared" si="5"/>
        <v>379</v>
      </c>
      <c r="L25" s="5">
        <f t="shared" si="5"/>
        <v>222702</v>
      </c>
      <c r="M25" s="5">
        <f t="shared" si="6"/>
        <v>618034</v>
      </c>
      <c r="N25" s="5">
        <f t="shared" si="7"/>
        <v>419699</v>
      </c>
      <c r="O25" s="5">
        <f t="shared" si="8"/>
        <v>349</v>
      </c>
      <c r="P25" s="5">
        <f t="shared" si="9"/>
        <v>334</v>
      </c>
      <c r="Q25" s="5">
        <f t="shared" si="9"/>
        <v>142</v>
      </c>
      <c r="R25" s="5">
        <f t="shared" si="9"/>
        <v>207</v>
      </c>
    </row>
    <row r="26" spans="1:19" s="12" customFormat="1">
      <c r="A26" s="21" t="s">
        <v>138</v>
      </c>
      <c r="B26" s="5">
        <f t="shared" si="4"/>
        <v>152033</v>
      </c>
      <c r="C26" s="5">
        <f t="shared" si="4"/>
        <v>126202</v>
      </c>
      <c r="D26" s="5">
        <f t="shared" si="4"/>
        <v>59888</v>
      </c>
      <c r="E26" s="5">
        <f t="shared" si="4"/>
        <v>0</v>
      </c>
      <c r="F26" s="5">
        <f t="shared" si="4"/>
        <v>2</v>
      </c>
      <c r="G26" s="5">
        <f t="shared" si="4"/>
        <v>0</v>
      </c>
      <c r="H26" s="5">
        <f t="shared" si="4"/>
        <v>0</v>
      </c>
      <c r="I26" s="5">
        <f t="shared" si="4"/>
        <v>171</v>
      </c>
      <c r="J26" s="5">
        <f t="shared" si="5"/>
        <v>0</v>
      </c>
      <c r="K26" s="5">
        <f t="shared" si="5"/>
        <v>1184</v>
      </c>
      <c r="L26" s="5">
        <f t="shared" si="5"/>
        <v>123016</v>
      </c>
      <c r="M26" s="5">
        <f t="shared" si="6"/>
        <v>276406</v>
      </c>
      <c r="N26" s="5">
        <f t="shared" si="7"/>
        <v>215458</v>
      </c>
      <c r="O26" s="5">
        <f t="shared" si="8"/>
        <v>216</v>
      </c>
      <c r="P26" s="5">
        <f t="shared" si="9"/>
        <v>210</v>
      </c>
      <c r="Q26" s="5">
        <f t="shared" si="9"/>
        <v>116</v>
      </c>
      <c r="R26" s="5">
        <f t="shared" si="9"/>
        <v>100</v>
      </c>
      <c r="S26" s="33"/>
    </row>
    <row r="27" spans="1:19" ht="12.75" customHeight="1">
      <c r="A27" s="21" t="s">
        <v>34</v>
      </c>
      <c r="B27" s="5">
        <f t="shared" si="4"/>
        <v>316699</v>
      </c>
      <c r="C27" s="5">
        <f t="shared" si="4"/>
        <v>188214</v>
      </c>
      <c r="D27" s="5">
        <f t="shared" si="4"/>
        <v>106614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31</v>
      </c>
      <c r="J27" s="5">
        <f t="shared" si="5"/>
        <v>0</v>
      </c>
      <c r="K27" s="5">
        <f t="shared" si="5"/>
        <v>5</v>
      </c>
      <c r="L27" s="5">
        <f t="shared" si="5"/>
        <v>247016</v>
      </c>
      <c r="M27" s="5">
        <f t="shared" si="6"/>
        <v>563751</v>
      </c>
      <c r="N27" s="5">
        <f t="shared" si="7"/>
        <v>354056</v>
      </c>
      <c r="O27" s="5">
        <f t="shared" si="8"/>
        <v>155</v>
      </c>
      <c r="P27" s="5">
        <f t="shared" si="9"/>
        <v>123</v>
      </c>
      <c r="Q27" s="5">
        <f t="shared" si="9"/>
        <v>62</v>
      </c>
      <c r="R27" s="5">
        <f t="shared" si="9"/>
        <v>93</v>
      </c>
    </row>
    <row r="28" spans="1:19" ht="12.75" customHeight="1">
      <c r="A28" s="21" t="s">
        <v>35</v>
      </c>
      <c r="B28" s="5">
        <f t="shared" si="4"/>
        <v>211474</v>
      </c>
      <c r="C28" s="5">
        <f t="shared" si="4"/>
        <v>115849</v>
      </c>
      <c r="D28" s="5">
        <f t="shared" si="4"/>
        <v>144909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5"/>
        <v>0</v>
      </c>
      <c r="K28" s="5">
        <f t="shared" si="5"/>
        <v>0</v>
      </c>
      <c r="L28" s="5">
        <f t="shared" si="5"/>
        <v>300036</v>
      </c>
      <c r="M28" s="5">
        <f t="shared" si="6"/>
        <v>511510</v>
      </c>
      <c r="N28" s="5">
        <f t="shared" si="7"/>
        <v>315216</v>
      </c>
      <c r="O28" s="5">
        <f t="shared" si="8"/>
        <v>428</v>
      </c>
      <c r="P28" s="5">
        <f t="shared" si="9"/>
        <v>371</v>
      </c>
      <c r="Q28" s="5">
        <f t="shared" si="9"/>
        <v>153</v>
      </c>
      <c r="R28" s="5">
        <f t="shared" si="9"/>
        <v>275</v>
      </c>
    </row>
    <row r="29" spans="1:19" ht="12.75" customHeight="1">
      <c r="A29" s="21" t="s">
        <v>36</v>
      </c>
      <c r="B29" s="5">
        <f t="shared" si="4"/>
        <v>539110</v>
      </c>
      <c r="C29" s="5">
        <f t="shared" si="4"/>
        <v>341636</v>
      </c>
      <c r="D29" s="5">
        <f t="shared" si="4"/>
        <v>176056</v>
      </c>
      <c r="E29" s="5">
        <f t="shared" si="4"/>
        <v>0</v>
      </c>
      <c r="F29" s="5">
        <f t="shared" si="4"/>
        <v>69</v>
      </c>
      <c r="G29" s="5">
        <f t="shared" si="4"/>
        <v>0</v>
      </c>
      <c r="H29" s="5">
        <f t="shared" si="4"/>
        <v>0</v>
      </c>
      <c r="I29" s="5">
        <f t="shared" si="4"/>
        <v>232</v>
      </c>
      <c r="J29" s="5">
        <f t="shared" si="5"/>
        <v>14</v>
      </c>
      <c r="K29" s="5">
        <f t="shared" si="5"/>
        <v>941</v>
      </c>
      <c r="L29" s="5">
        <f t="shared" si="5"/>
        <v>359661</v>
      </c>
      <c r="M29" s="5">
        <f t="shared" si="6"/>
        <v>900027</v>
      </c>
      <c r="N29" s="5">
        <f t="shared" si="7"/>
        <v>561240</v>
      </c>
      <c r="O29" s="5">
        <f t="shared" si="8"/>
        <v>512</v>
      </c>
      <c r="P29" s="5">
        <f t="shared" si="9"/>
        <v>472</v>
      </c>
      <c r="Q29" s="5">
        <f t="shared" si="9"/>
        <v>205</v>
      </c>
      <c r="R29" s="5">
        <f t="shared" si="9"/>
        <v>307</v>
      </c>
    </row>
    <row r="30" spans="1:19" ht="12.75" customHeight="1">
      <c r="A30" s="21" t="s">
        <v>37</v>
      </c>
      <c r="B30" s="5">
        <f t="shared" si="4"/>
        <v>258970</v>
      </c>
      <c r="C30" s="5">
        <f t="shared" si="4"/>
        <v>225144</v>
      </c>
      <c r="D30" s="5">
        <f t="shared" si="4"/>
        <v>170898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16</v>
      </c>
      <c r="J30" s="5">
        <f t="shared" si="5"/>
        <v>35</v>
      </c>
      <c r="K30" s="5">
        <f t="shared" si="5"/>
        <v>0</v>
      </c>
      <c r="L30" s="5">
        <f t="shared" si="5"/>
        <v>149359</v>
      </c>
      <c r="M30" s="5">
        <f t="shared" si="6"/>
        <v>408380</v>
      </c>
      <c r="N30" s="5">
        <f t="shared" si="7"/>
        <v>302285</v>
      </c>
      <c r="O30" s="5">
        <f t="shared" si="8"/>
        <v>243</v>
      </c>
      <c r="P30" s="5">
        <f t="shared" si="9"/>
        <v>217</v>
      </c>
      <c r="Q30" s="5">
        <f t="shared" si="9"/>
        <v>97</v>
      </c>
      <c r="R30" s="5">
        <f t="shared" si="9"/>
        <v>146</v>
      </c>
    </row>
    <row r="31" spans="1:19" s="12" customFormat="1">
      <c r="A31" s="21" t="s">
        <v>139</v>
      </c>
      <c r="B31" s="5">
        <f t="shared" si="4"/>
        <v>234738</v>
      </c>
      <c r="C31" s="5">
        <f t="shared" si="4"/>
        <v>187037</v>
      </c>
      <c r="D31" s="5">
        <f t="shared" si="4"/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91</v>
      </c>
      <c r="J31" s="5">
        <f t="shared" si="5"/>
        <v>0</v>
      </c>
      <c r="K31" s="5">
        <f t="shared" si="5"/>
        <v>2617</v>
      </c>
      <c r="L31" s="5">
        <f t="shared" si="5"/>
        <v>235510</v>
      </c>
      <c r="M31" s="5">
        <f t="shared" si="6"/>
        <v>472956</v>
      </c>
      <c r="N31" s="5">
        <f t="shared" si="7"/>
        <v>394244</v>
      </c>
      <c r="O31" s="5">
        <f t="shared" si="8"/>
        <v>665</v>
      </c>
      <c r="P31" s="5">
        <f t="shared" si="9"/>
        <v>651</v>
      </c>
      <c r="Q31" s="5">
        <f t="shared" si="9"/>
        <v>309</v>
      </c>
      <c r="R31" s="5">
        <f t="shared" si="9"/>
        <v>356</v>
      </c>
      <c r="S31" s="33"/>
    </row>
    <row r="32" spans="1:19" s="12" customFormat="1">
      <c r="A32" s="21" t="s">
        <v>140</v>
      </c>
      <c r="B32" s="5">
        <f t="shared" si="4"/>
        <v>305677</v>
      </c>
      <c r="C32" s="5">
        <f t="shared" si="4"/>
        <v>252276</v>
      </c>
      <c r="D32" s="5">
        <f t="shared" si="4"/>
        <v>168067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1</v>
      </c>
      <c r="J32" s="5">
        <f t="shared" si="5"/>
        <v>0</v>
      </c>
      <c r="K32" s="5">
        <f t="shared" si="5"/>
        <v>36</v>
      </c>
      <c r="L32" s="5">
        <f t="shared" si="5"/>
        <v>382684</v>
      </c>
      <c r="M32" s="5">
        <f t="shared" si="6"/>
        <v>688398</v>
      </c>
      <c r="N32" s="5">
        <f t="shared" si="7"/>
        <v>584888</v>
      </c>
      <c r="O32" s="5">
        <f t="shared" si="8"/>
        <v>476</v>
      </c>
      <c r="P32" s="5">
        <f t="shared" si="9"/>
        <v>468</v>
      </c>
      <c r="Q32" s="5">
        <f t="shared" si="9"/>
        <v>223</v>
      </c>
      <c r="R32" s="5">
        <f t="shared" si="9"/>
        <v>253</v>
      </c>
      <c r="S32" s="33"/>
    </row>
    <row r="33" spans="1:19" s="12" customFormat="1">
      <c r="A33" s="21" t="s">
        <v>141</v>
      </c>
      <c r="B33" s="5">
        <f t="shared" si="4"/>
        <v>205871</v>
      </c>
      <c r="C33" s="5">
        <f t="shared" si="4"/>
        <v>2495</v>
      </c>
      <c r="D33" s="5">
        <f t="shared" si="4"/>
        <v>0</v>
      </c>
      <c r="E33" s="5">
        <f t="shared" si="4"/>
        <v>0</v>
      </c>
      <c r="F33" s="5">
        <f t="shared" si="4"/>
        <v>0</v>
      </c>
      <c r="G33" s="5">
        <f t="shared" si="4"/>
        <v>0</v>
      </c>
      <c r="H33" s="5">
        <f t="shared" si="4"/>
        <v>0</v>
      </c>
      <c r="I33" s="5">
        <f t="shared" si="4"/>
        <v>0</v>
      </c>
      <c r="J33" s="5">
        <f t="shared" si="5"/>
        <v>0</v>
      </c>
      <c r="K33" s="5">
        <f t="shared" si="5"/>
        <v>0</v>
      </c>
      <c r="L33" s="5">
        <f t="shared" si="5"/>
        <v>142220</v>
      </c>
      <c r="M33" s="5">
        <f t="shared" si="6"/>
        <v>348091</v>
      </c>
      <c r="N33" s="5">
        <f t="shared" si="7"/>
        <v>260161</v>
      </c>
      <c r="O33" s="5">
        <f t="shared" si="8"/>
        <v>313</v>
      </c>
      <c r="P33" s="5">
        <f t="shared" si="9"/>
        <v>290</v>
      </c>
      <c r="Q33" s="5">
        <f t="shared" si="9"/>
        <v>150</v>
      </c>
      <c r="R33" s="5">
        <f t="shared" si="9"/>
        <v>163</v>
      </c>
      <c r="S33" s="33"/>
    </row>
    <row r="34" spans="1:19" s="12" customFormat="1">
      <c r="A34" s="21" t="s">
        <v>142</v>
      </c>
      <c r="B34" s="5">
        <f t="shared" si="4"/>
        <v>160023</v>
      </c>
      <c r="C34" s="5">
        <f t="shared" si="4"/>
        <v>142969</v>
      </c>
      <c r="D34" s="5">
        <f t="shared" si="4"/>
        <v>102192</v>
      </c>
      <c r="E34" s="5">
        <f t="shared" si="4"/>
        <v>0</v>
      </c>
      <c r="F34" s="5">
        <f t="shared" si="4"/>
        <v>0</v>
      </c>
      <c r="G34" s="5">
        <f t="shared" si="4"/>
        <v>0</v>
      </c>
      <c r="H34" s="5">
        <f t="shared" si="4"/>
        <v>0</v>
      </c>
      <c r="I34" s="5">
        <f t="shared" si="4"/>
        <v>10</v>
      </c>
      <c r="J34" s="5">
        <f t="shared" si="5"/>
        <v>0</v>
      </c>
      <c r="K34" s="5">
        <f t="shared" si="5"/>
        <v>66</v>
      </c>
      <c r="L34" s="5">
        <f t="shared" si="5"/>
        <v>157977</v>
      </c>
      <c r="M34" s="5">
        <f t="shared" si="6"/>
        <v>318076</v>
      </c>
      <c r="N34" s="5">
        <f t="shared" si="7"/>
        <v>301022</v>
      </c>
      <c r="O34" s="5">
        <f t="shared" si="8"/>
        <v>279</v>
      </c>
      <c r="P34" s="5">
        <f t="shared" si="9"/>
        <v>279</v>
      </c>
      <c r="Q34" s="5">
        <f t="shared" si="9"/>
        <v>121</v>
      </c>
      <c r="R34" s="5">
        <f t="shared" si="9"/>
        <v>158</v>
      </c>
      <c r="S34" s="33"/>
    </row>
    <row r="35" spans="1:19" ht="12.75" customHeight="1">
      <c r="A35" s="21" t="s">
        <v>38</v>
      </c>
      <c r="B35" s="5">
        <f t="shared" si="4"/>
        <v>178752</v>
      </c>
      <c r="C35" s="5">
        <f t="shared" si="4"/>
        <v>69138</v>
      </c>
      <c r="D35" s="5">
        <f t="shared" si="4"/>
        <v>21781</v>
      </c>
      <c r="E35" s="5">
        <f t="shared" si="4"/>
        <v>0</v>
      </c>
      <c r="F35" s="5">
        <f t="shared" si="4"/>
        <v>0</v>
      </c>
      <c r="G35" s="5">
        <f t="shared" si="4"/>
        <v>0</v>
      </c>
      <c r="H35" s="5">
        <f t="shared" si="4"/>
        <v>0</v>
      </c>
      <c r="I35" s="5">
        <f t="shared" si="4"/>
        <v>102</v>
      </c>
      <c r="J35" s="5">
        <f t="shared" si="5"/>
        <v>0</v>
      </c>
      <c r="K35" s="5">
        <f t="shared" si="5"/>
        <v>2410</v>
      </c>
      <c r="L35" s="5">
        <f t="shared" si="5"/>
        <v>138186</v>
      </c>
      <c r="M35" s="5">
        <f t="shared" si="6"/>
        <v>319450</v>
      </c>
      <c r="N35" s="5">
        <f t="shared" si="7"/>
        <v>121178</v>
      </c>
      <c r="O35" s="5">
        <f t="shared" si="8"/>
        <v>169</v>
      </c>
      <c r="P35" s="5">
        <f t="shared" si="9"/>
        <v>139</v>
      </c>
      <c r="Q35" s="5">
        <f t="shared" si="9"/>
        <v>64</v>
      </c>
      <c r="R35" s="5">
        <f t="shared" si="9"/>
        <v>105</v>
      </c>
    </row>
    <row r="36" spans="1:19" s="12" customFormat="1">
      <c r="A36" s="21" t="s">
        <v>143</v>
      </c>
      <c r="B36" s="5">
        <f t="shared" si="4"/>
        <v>438078</v>
      </c>
      <c r="C36" s="5">
        <f t="shared" si="4"/>
        <v>396618</v>
      </c>
      <c r="D36" s="5">
        <f t="shared" si="4"/>
        <v>0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5"/>
        <v>0</v>
      </c>
      <c r="K36" s="5">
        <f t="shared" si="5"/>
        <v>0</v>
      </c>
      <c r="L36" s="5">
        <f t="shared" si="5"/>
        <v>358045</v>
      </c>
      <c r="M36" s="5">
        <f t="shared" si="6"/>
        <v>796123</v>
      </c>
      <c r="N36" s="5">
        <f t="shared" si="7"/>
        <v>627992</v>
      </c>
      <c r="O36" s="5">
        <f t="shared" si="8"/>
        <v>581</v>
      </c>
      <c r="P36" s="5">
        <f t="shared" si="9"/>
        <v>568</v>
      </c>
      <c r="Q36" s="5">
        <f t="shared" si="9"/>
        <v>236</v>
      </c>
      <c r="R36" s="5">
        <f t="shared" si="9"/>
        <v>345</v>
      </c>
      <c r="S36" s="33"/>
    </row>
    <row r="37" spans="1:19" ht="12.75" customHeight="1">
      <c r="A37" s="21" t="s">
        <v>39</v>
      </c>
      <c r="B37" s="5">
        <f t="shared" si="4"/>
        <v>261431</v>
      </c>
      <c r="C37" s="5">
        <f t="shared" si="4"/>
        <v>159023</v>
      </c>
      <c r="D37" s="5">
        <f t="shared" si="4"/>
        <v>151763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5"/>
        <v>0</v>
      </c>
      <c r="K37" s="5">
        <f t="shared" si="5"/>
        <v>0</v>
      </c>
      <c r="L37" s="5">
        <f t="shared" si="5"/>
        <v>120670</v>
      </c>
      <c r="M37" s="5">
        <f t="shared" si="6"/>
        <v>382101</v>
      </c>
      <c r="N37" s="5">
        <f t="shared" si="7"/>
        <v>236614</v>
      </c>
      <c r="O37" s="5">
        <f t="shared" si="8"/>
        <v>263</v>
      </c>
      <c r="P37" s="5">
        <f t="shared" si="9"/>
        <v>231</v>
      </c>
      <c r="Q37" s="5">
        <f t="shared" si="9"/>
        <v>118</v>
      </c>
      <c r="R37" s="5">
        <f t="shared" si="9"/>
        <v>145</v>
      </c>
    </row>
    <row r="38" spans="1:19" ht="12.75" customHeight="1">
      <c r="A38" s="21" t="s">
        <v>40</v>
      </c>
      <c r="B38" s="5">
        <f t="shared" si="4"/>
        <v>224063</v>
      </c>
      <c r="C38" s="5">
        <f t="shared" si="4"/>
        <v>182244</v>
      </c>
      <c r="D38" s="5">
        <f t="shared" si="4"/>
        <v>124226</v>
      </c>
      <c r="E38" s="5">
        <f t="shared" si="4"/>
        <v>0</v>
      </c>
      <c r="F38" s="5">
        <f t="shared" si="4"/>
        <v>40</v>
      </c>
      <c r="G38" s="5">
        <f t="shared" si="4"/>
        <v>0</v>
      </c>
      <c r="H38" s="5">
        <f t="shared" si="4"/>
        <v>0</v>
      </c>
      <c r="I38" s="5">
        <f t="shared" si="4"/>
        <v>75</v>
      </c>
      <c r="J38" s="5">
        <f t="shared" si="5"/>
        <v>0</v>
      </c>
      <c r="K38" s="5">
        <f t="shared" si="5"/>
        <v>3290</v>
      </c>
      <c r="L38" s="5">
        <f t="shared" si="5"/>
        <v>187236</v>
      </c>
      <c r="M38" s="5">
        <f t="shared" si="6"/>
        <v>414704</v>
      </c>
      <c r="N38" s="5">
        <f t="shared" si="7"/>
        <v>333103</v>
      </c>
      <c r="O38" s="5">
        <f t="shared" si="8"/>
        <v>289</v>
      </c>
      <c r="P38" s="5">
        <f t="shared" si="9"/>
        <v>278</v>
      </c>
      <c r="Q38" s="5">
        <f t="shared" si="9"/>
        <v>113</v>
      </c>
      <c r="R38" s="5">
        <f t="shared" si="9"/>
        <v>176</v>
      </c>
    </row>
    <row r="39" spans="1:19" ht="12.75" customHeight="1">
      <c r="A39" s="21" t="s">
        <v>41</v>
      </c>
      <c r="B39" s="5">
        <f t="shared" si="4"/>
        <v>241892</v>
      </c>
      <c r="C39" s="5">
        <f t="shared" si="4"/>
        <v>160002</v>
      </c>
      <c r="D39" s="5">
        <f t="shared" si="4"/>
        <v>18149</v>
      </c>
      <c r="E39" s="5">
        <f t="shared" si="4"/>
        <v>0</v>
      </c>
      <c r="F39" s="5">
        <f t="shared" si="4"/>
        <v>0</v>
      </c>
      <c r="G39" s="5">
        <f t="shared" si="4"/>
        <v>0</v>
      </c>
      <c r="H39" s="5">
        <f t="shared" si="4"/>
        <v>0</v>
      </c>
      <c r="I39" s="5">
        <f t="shared" si="4"/>
        <v>56</v>
      </c>
      <c r="J39" s="5">
        <f t="shared" si="5"/>
        <v>0</v>
      </c>
      <c r="K39" s="5">
        <f t="shared" si="5"/>
        <v>986</v>
      </c>
      <c r="L39" s="5">
        <f t="shared" si="5"/>
        <v>350471</v>
      </c>
      <c r="M39" s="5">
        <f t="shared" si="6"/>
        <v>593405</v>
      </c>
      <c r="N39" s="5">
        <f t="shared" si="7"/>
        <v>456666</v>
      </c>
      <c r="O39" s="5">
        <f t="shared" si="8"/>
        <v>406</v>
      </c>
      <c r="P39" s="5">
        <f t="shared" si="9"/>
        <v>365</v>
      </c>
      <c r="Q39" s="5">
        <f t="shared" si="9"/>
        <v>174</v>
      </c>
      <c r="R39" s="5">
        <f t="shared" si="9"/>
        <v>232</v>
      </c>
    </row>
    <row r="40" spans="1:19" ht="12.75" customHeight="1">
      <c r="A40" s="21" t="s">
        <v>42</v>
      </c>
      <c r="B40" s="5">
        <f t="shared" si="4"/>
        <v>561462</v>
      </c>
      <c r="C40" s="5">
        <f t="shared" si="4"/>
        <v>267778</v>
      </c>
      <c r="D40" s="5">
        <f t="shared" si="4"/>
        <v>371858</v>
      </c>
      <c r="E40" s="5">
        <f t="shared" si="4"/>
        <v>0</v>
      </c>
      <c r="F40" s="5">
        <f t="shared" si="4"/>
        <v>261</v>
      </c>
      <c r="G40" s="5">
        <f t="shared" si="4"/>
        <v>0</v>
      </c>
      <c r="H40" s="5">
        <f t="shared" si="4"/>
        <v>2</v>
      </c>
      <c r="I40" s="5">
        <f t="shared" ref="I40:I44" si="10">I81+I118</f>
        <v>1235</v>
      </c>
      <c r="J40" s="5">
        <f t="shared" si="5"/>
        <v>54</v>
      </c>
      <c r="K40" s="5">
        <f t="shared" si="5"/>
        <v>1819</v>
      </c>
      <c r="L40" s="5">
        <f t="shared" si="5"/>
        <v>407790</v>
      </c>
      <c r="M40" s="5">
        <f t="shared" si="6"/>
        <v>972623</v>
      </c>
      <c r="N40" s="5">
        <f t="shared" si="7"/>
        <v>527689</v>
      </c>
      <c r="O40" s="5">
        <f t="shared" si="8"/>
        <v>401</v>
      </c>
      <c r="P40" s="5">
        <f t="shared" si="9"/>
        <v>386</v>
      </c>
      <c r="Q40" s="5">
        <f t="shared" si="9"/>
        <v>147</v>
      </c>
      <c r="R40" s="5">
        <f t="shared" si="9"/>
        <v>254</v>
      </c>
    </row>
    <row r="41" spans="1:19" ht="12.75" customHeight="1">
      <c r="A41" s="21" t="s">
        <v>43</v>
      </c>
      <c r="B41" s="5">
        <f t="shared" si="4"/>
        <v>166388</v>
      </c>
      <c r="C41" s="5">
        <f t="shared" si="4"/>
        <v>143218</v>
      </c>
      <c r="D41" s="5">
        <f t="shared" si="4"/>
        <v>110344</v>
      </c>
      <c r="E41" s="5">
        <f t="shared" si="4"/>
        <v>0</v>
      </c>
      <c r="F41" s="5">
        <f t="shared" si="4"/>
        <v>0</v>
      </c>
      <c r="G41" s="5">
        <f t="shared" si="4"/>
        <v>0</v>
      </c>
      <c r="H41" s="5">
        <f t="shared" si="4"/>
        <v>0</v>
      </c>
      <c r="I41" s="5">
        <f t="shared" si="10"/>
        <v>0</v>
      </c>
      <c r="J41" s="5">
        <f t="shared" si="5"/>
        <v>0</v>
      </c>
      <c r="K41" s="5">
        <f t="shared" si="5"/>
        <v>0</v>
      </c>
      <c r="L41" s="5">
        <f t="shared" si="5"/>
        <v>91202</v>
      </c>
      <c r="M41" s="5">
        <f t="shared" si="6"/>
        <v>257590</v>
      </c>
      <c r="N41" s="5">
        <f t="shared" si="7"/>
        <v>215065</v>
      </c>
      <c r="O41" s="5">
        <f t="shared" si="8"/>
        <v>163</v>
      </c>
      <c r="P41" s="5">
        <f t="shared" si="9"/>
        <v>158</v>
      </c>
      <c r="Q41" s="5">
        <f t="shared" si="9"/>
        <v>50</v>
      </c>
      <c r="R41" s="5">
        <f t="shared" si="9"/>
        <v>113</v>
      </c>
      <c r="S41" s="98"/>
    </row>
    <row r="42" spans="1:19" s="12" customFormat="1">
      <c r="A42" s="21" t="s">
        <v>145</v>
      </c>
      <c r="B42" s="5">
        <f t="shared" si="4"/>
        <v>242924</v>
      </c>
      <c r="C42" s="5">
        <f t="shared" si="4"/>
        <v>0</v>
      </c>
      <c r="D42" s="5">
        <f t="shared" si="4"/>
        <v>94333</v>
      </c>
      <c r="E42" s="5">
        <f t="shared" si="4"/>
        <v>0</v>
      </c>
      <c r="F42" s="5">
        <f t="shared" si="4"/>
        <v>0</v>
      </c>
      <c r="G42" s="5">
        <f t="shared" si="4"/>
        <v>0</v>
      </c>
      <c r="H42" s="5">
        <f t="shared" si="4"/>
        <v>0</v>
      </c>
      <c r="I42" s="5">
        <f t="shared" si="10"/>
        <v>8</v>
      </c>
      <c r="J42" s="5">
        <f t="shared" si="5"/>
        <v>0</v>
      </c>
      <c r="K42" s="5">
        <f t="shared" si="5"/>
        <v>1689</v>
      </c>
      <c r="L42" s="5">
        <f t="shared" si="5"/>
        <v>177574</v>
      </c>
      <c r="M42" s="5">
        <f t="shared" si="6"/>
        <v>422195</v>
      </c>
      <c r="N42" s="5">
        <f t="shared" si="7"/>
        <v>244772</v>
      </c>
      <c r="O42" s="5">
        <f t="shared" si="8"/>
        <v>372</v>
      </c>
      <c r="P42" s="5">
        <f t="shared" si="9"/>
        <v>339</v>
      </c>
      <c r="Q42" s="5">
        <f t="shared" si="9"/>
        <v>177</v>
      </c>
      <c r="R42" s="5">
        <f t="shared" si="9"/>
        <v>195</v>
      </c>
      <c r="S42" s="33"/>
    </row>
    <row r="43" spans="1:19" s="12" customFormat="1">
      <c r="A43" s="21" t="s">
        <v>144</v>
      </c>
      <c r="B43" s="5">
        <f t="shared" si="4"/>
        <v>268184</v>
      </c>
      <c r="C43" s="5">
        <f t="shared" si="4"/>
        <v>0</v>
      </c>
      <c r="D43" s="5">
        <f t="shared" si="4"/>
        <v>76235</v>
      </c>
      <c r="E43" s="5">
        <f t="shared" si="4"/>
        <v>0</v>
      </c>
      <c r="F43" s="5">
        <f t="shared" si="4"/>
        <v>5</v>
      </c>
      <c r="G43" s="5">
        <f t="shared" si="4"/>
        <v>0</v>
      </c>
      <c r="H43" s="5">
        <f t="shared" si="4"/>
        <v>0</v>
      </c>
      <c r="I43" s="5">
        <f t="shared" si="10"/>
        <v>88</v>
      </c>
      <c r="J43" s="5">
        <f t="shared" si="5"/>
        <v>0</v>
      </c>
      <c r="K43" s="5">
        <f t="shared" si="5"/>
        <v>2540</v>
      </c>
      <c r="L43" s="5">
        <f t="shared" si="5"/>
        <v>255756</v>
      </c>
      <c r="M43" s="5">
        <f t="shared" si="6"/>
        <v>526573</v>
      </c>
      <c r="N43" s="5">
        <f t="shared" si="7"/>
        <v>423523</v>
      </c>
      <c r="O43" s="5">
        <f t="shared" si="8"/>
        <v>403</v>
      </c>
      <c r="P43" s="5">
        <f t="shared" si="9"/>
        <v>392</v>
      </c>
      <c r="Q43" s="5">
        <f t="shared" si="9"/>
        <v>172</v>
      </c>
      <c r="R43" s="5">
        <f t="shared" si="9"/>
        <v>231</v>
      </c>
      <c r="S43" s="33"/>
    </row>
    <row r="44" spans="1:19" s="12" customFormat="1">
      <c r="A44" s="21" t="s">
        <v>146</v>
      </c>
      <c r="B44" s="5">
        <f t="shared" si="4"/>
        <v>187564</v>
      </c>
      <c r="C44" s="5">
        <f t="shared" si="4"/>
        <v>25137</v>
      </c>
      <c r="D44" s="5">
        <f t="shared" si="4"/>
        <v>0</v>
      </c>
      <c r="E44" s="5">
        <f t="shared" si="4"/>
        <v>0</v>
      </c>
      <c r="F44" s="5">
        <f t="shared" si="4"/>
        <v>0</v>
      </c>
      <c r="G44" s="5">
        <f t="shared" si="4"/>
        <v>0</v>
      </c>
      <c r="H44" s="5">
        <f t="shared" si="4"/>
        <v>0</v>
      </c>
      <c r="I44" s="5">
        <f t="shared" si="10"/>
        <v>145</v>
      </c>
      <c r="J44" s="5">
        <f t="shared" si="5"/>
        <v>1</v>
      </c>
      <c r="K44" s="5">
        <f t="shared" si="5"/>
        <v>235</v>
      </c>
      <c r="L44" s="5">
        <f t="shared" si="5"/>
        <v>212911</v>
      </c>
      <c r="M44" s="5">
        <f t="shared" si="6"/>
        <v>400856</v>
      </c>
      <c r="N44" s="5">
        <f t="shared" si="7"/>
        <v>51941</v>
      </c>
      <c r="O44" s="5">
        <f t="shared" si="8"/>
        <v>108</v>
      </c>
      <c r="P44" s="5">
        <f t="shared" si="9"/>
        <v>21</v>
      </c>
      <c r="Q44" s="5">
        <f t="shared" si="9"/>
        <v>50</v>
      </c>
      <c r="R44" s="5">
        <f t="shared" si="9"/>
        <v>58</v>
      </c>
      <c r="S44" s="33"/>
    </row>
    <row r="45" spans="1:19" ht="12.75" customHeight="1">
      <c r="A45" s="21" t="s">
        <v>44</v>
      </c>
      <c r="B45" s="5">
        <f t="shared" si="4"/>
        <v>219420</v>
      </c>
      <c r="C45" s="5">
        <f t="shared" si="4"/>
        <v>179377</v>
      </c>
      <c r="D45" s="5">
        <f t="shared" si="4"/>
        <v>144173</v>
      </c>
      <c r="E45" s="5">
        <f t="shared" si="4"/>
        <v>0</v>
      </c>
      <c r="F45" s="5">
        <f t="shared" ref="F45:L47" si="11">F86+F123</f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0</v>
      </c>
      <c r="K45" s="5">
        <f t="shared" si="11"/>
        <v>99</v>
      </c>
      <c r="L45" s="5">
        <f t="shared" si="11"/>
        <v>141831</v>
      </c>
      <c r="M45" s="5">
        <f t="shared" si="6"/>
        <v>361350</v>
      </c>
      <c r="N45" s="5">
        <f>N86+N123</f>
        <v>304196</v>
      </c>
      <c r="O45" s="5">
        <f t="shared" ref="O45:O47" si="12">SUM(Q45,R45)</f>
        <v>438</v>
      </c>
      <c r="P45" s="5">
        <f t="shared" ref="P45:R47" si="13">P86+P123</f>
        <v>435</v>
      </c>
      <c r="Q45" s="5">
        <f t="shared" si="13"/>
        <v>199</v>
      </c>
      <c r="R45" s="5">
        <f t="shared" si="13"/>
        <v>239</v>
      </c>
    </row>
    <row r="46" spans="1:19" ht="12.75" customHeight="1">
      <c r="A46" s="21" t="s">
        <v>45</v>
      </c>
      <c r="B46" s="5">
        <f t="shared" ref="B46:E47" si="14">B87+B124</f>
        <v>322187</v>
      </c>
      <c r="C46" s="5">
        <f t="shared" si="14"/>
        <v>176774</v>
      </c>
      <c r="D46" s="5">
        <f t="shared" si="14"/>
        <v>257076</v>
      </c>
      <c r="E46" s="5">
        <f t="shared" si="14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1"/>
        <v>0</v>
      </c>
      <c r="K46" s="5">
        <f t="shared" si="11"/>
        <v>43</v>
      </c>
      <c r="L46" s="5">
        <f t="shared" si="11"/>
        <v>286573</v>
      </c>
      <c r="M46" s="5">
        <f t="shared" si="6"/>
        <v>608803</v>
      </c>
      <c r="N46" s="5">
        <f>N87+N124</f>
        <v>516401</v>
      </c>
      <c r="O46" s="5">
        <f t="shared" si="12"/>
        <v>542</v>
      </c>
      <c r="P46" s="5">
        <f t="shared" si="13"/>
        <v>517</v>
      </c>
      <c r="Q46" s="5">
        <f t="shared" si="13"/>
        <v>234</v>
      </c>
      <c r="R46" s="5">
        <f t="shared" si="13"/>
        <v>308</v>
      </c>
    </row>
    <row r="47" spans="1:19" s="12" customFormat="1">
      <c r="A47" s="21" t="s">
        <v>149</v>
      </c>
      <c r="B47" s="5">
        <f t="shared" si="14"/>
        <v>84180</v>
      </c>
      <c r="C47" s="5">
        <f t="shared" si="14"/>
        <v>10183</v>
      </c>
      <c r="D47" s="5">
        <f t="shared" si="14"/>
        <v>0</v>
      </c>
      <c r="E47" s="5">
        <f t="shared" si="14"/>
        <v>0</v>
      </c>
      <c r="F47" s="5">
        <f t="shared" si="11"/>
        <v>0</v>
      </c>
      <c r="G47" s="5">
        <f t="shared" si="11"/>
        <v>0</v>
      </c>
      <c r="H47" s="5">
        <f t="shared" si="11"/>
        <v>0</v>
      </c>
      <c r="I47" s="5">
        <f t="shared" si="11"/>
        <v>0</v>
      </c>
      <c r="J47" s="5">
        <f t="shared" si="11"/>
        <v>0</v>
      </c>
      <c r="K47" s="5">
        <f t="shared" si="11"/>
        <v>0</v>
      </c>
      <c r="L47" s="5">
        <f t="shared" si="11"/>
        <v>40400</v>
      </c>
      <c r="M47" s="5">
        <f t="shared" si="6"/>
        <v>124580</v>
      </c>
      <c r="N47" s="5">
        <f>N88+N125</f>
        <v>14996</v>
      </c>
      <c r="O47" s="5">
        <f t="shared" si="12"/>
        <v>26</v>
      </c>
      <c r="P47" s="5">
        <f t="shared" si="13"/>
        <v>6</v>
      </c>
      <c r="Q47" s="5">
        <f t="shared" si="13"/>
        <v>11</v>
      </c>
      <c r="R47" s="5">
        <f t="shared" si="13"/>
        <v>15</v>
      </c>
      <c r="S47" s="33"/>
    </row>
    <row r="48" spans="1:19" ht="12.75" customHeight="1">
      <c r="A48" s="2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9" s="93" customFormat="1" ht="25.5" customHeight="1">
      <c r="A49" s="67" t="s">
        <v>46</v>
      </c>
      <c r="B49" s="68">
        <f>SUM(B50:B52)</f>
        <v>1918875</v>
      </c>
      <c r="C49" s="68">
        <f t="shared" ref="C49:R49" si="15">SUM(C50:C52)</f>
        <v>1093736</v>
      </c>
      <c r="D49" s="68">
        <f t="shared" si="15"/>
        <v>820870</v>
      </c>
      <c r="E49" s="68">
        <f t="shared" si="15"/>
        <v>0</v>
      </c>
      <c r="F49" s="68">
        <f t="shared" si="15"/>
        <v>40559</v>
      </c>
      <c r="G49" s="68">
        <f t="shared" si="15"/>
        <v>0</v>
      </c>
      <c r="H49" s="68">
        <f t="shared" si="15"/>
        <v>0</v>
      </c>
      <c r="I49" s="68">
        <f t="shared" si="15"/>
        <v>828</v>
      </c>
      <c r="J49" s="68">
        <f t="shared" si="15"/>
        <v>76</v>
      </c>
      <c r="K49" s="68">
        <f t="shared" si="15"/>
        <v>4473</v>
      </c>
      <c r="L49" s="68">
        <f t="shared" si="15"/>
        <v>2816877</v>
      </c>
      <c r="M49" s="68">
        <f t="shared" si="15"/>
        <v>4781688</v>
      </c>
      <c r="N49" s="68">
        <f t="shared" si="15"/>
        <v>2766430</v>
      </c>
      <c r="O49" s="68">
        <f t="shared" si="15"/>
        <v>1854</v>
      </c>
      <c r="P49" s="68">
        <f t="shared" si="15"/>
        <v>1424</v>
      </c>
      <c r="Q49" s="68">
        <f t="shared" si="15"/>
        <v>990</v>
      </c>
      <c r="R49" s="68">
        <f t="shared" si="15"/>
        <v>864</v>
      </c>
      <c r="S49" s="100"/>
    </row>
    <row r="50" spans="1:19" s="12" customFormat="1" ht="12.75" customHeight="1">
      <c r="A50" s="21" t="s">
        <v>150</v>
      </c>
      <c r="B50" s="10">
        <v>1651285</v>
      </c>
      <c r="C50" s="10">
        <v>1015429</v>
      </c>
      <c r="D50" s="10">
        <v>654844</v>
      </c>
      <c r="E50" s="10">
        <v>0</v>
      </c>
      <c r="F50" s="10">
        <v>40559</v>
      </c>
      <c r="G50" s="10">
        <v>0</v>
      </c>
      <c r="H50" s="10">
        <v>0</v>
      </c>
      <c r="I50" s="10">
        <v>828</v>
      </c>
      <c r="J50" s="10">
        <v>76</v>
      </c>
      <c r="K50" s="10">
        <v>4473</v>
      </c>
      <c r="L50" s="10">
        <v>2511458</v>
      </c>
      <c r="M50" s="5">
        <f>SUM(B50,F50,H50:L50)</f>
        <v>4208679</v>
      </c>
      <c r="N50" s="10">
        <v>2537815</v>
      </c>
      <c r="O50" s="5">
        <f>SUM(Q50,R50)</f>
        <v>1721</v>
      </c>
      <c r="P50" s="10">
        <v>1333</v>
      </c>
      <c r="Q50" s="10">
        <v>931</v>
      </c>
      <c r="R50" s="10">
        <v>790</v>
      </c>
      <c r="S50" s="33"/>
    </row>
    <row r="51" spans="1:19" ht="12.75" customHeight="1">
      <c r="A51" s="21" t="s">
        <v>47</v>
      </c>
      <c r="B51" s="5">
        <v>267590</v>
      </c>
      <c r="C51" s="5">
        <v>78307</v>
      </c>
      <c r="D51" s="5">
        <v>166026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305419</v>
      </c>
      <c r="M51" s="5">
        <f>SUM(B51,F51,H51:L51)</f>
        <v>573009</v>
      </c>
      <c r="N51" s="5">
        <v>228615</v>
      </c>
      <c r="O51" s="5">
        <f>SUM(Q51,R51)</f>
        <v>133</v>
      </c>
      <c r="P51" s="5">
        <v>91</v>
      </c>
      <c r="Q51" s="5">
        <v>59</v>
      </c>
      <c r="R51" s="5">
        <v>74</v>
      </c>
    </row>
    <row r="52" spans="1:19" ht="12.75" customHeight="1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9" s="29" customFormat="1" ht="25.5" customHeight="1">
      <c r="A53" s="67" t="s">
        <v>79</v>
      </c>
      <c r="B53" s="68">
        <f>SUM(B54:B89)</f>
        <v>2008496</v>
      </c>
      <c r="C53" s="68">
        <f t="shared" ref="C53:R53" si="16">SUM(C54:C89)</f>
        <v>882972</v>
      </c>
      <c r="D53" s="68">
        <f t="shared" si="16"/>
        <v>668320</v>
      </c>
      <c r="E53" s="68">
        <f t="shared" si="16"/>
        <v>0</v>
      </c>
      <c r="F53" s="68">
        <f t="shared" si="16"/>
        <v>424</v>
      </c>
      <c r="G53" s="68">
        <f t="shared" si="16"/>
        <v>0</v>
      </c>
      <c r="H53" s="68">
        <f t="shared" si="16"/>
        <v>2</v>
      </c>
      <c r="I53" s="68">
        <f t="shared" si="16"/>
        <v>604</v>
      </c>
      <c r="J53" s="68">
        <f t="shared" si="16"/>
        <v>125</v>
      </c>
      <c r="K53" s="68">
        <f t="shared" si="16"/>
        <v>5010</v>
      </c>
      <c r="L53" s="68">
        <f t="shared" si="16"/>
        <v>1959131</v>
      </c>
      <c r="M53" s="68">
        <f t="shared" si="16"/>
        <v>3973792</v>
      </c>
      <c r="N53" s="68">
        <f t="shared" si="16"/>
        <v>2155021</v>
      </c>
      <c r="O53" s="68">
        <f t="shared" si="16"/>
        <v>1875</v>
      </c>
      <c r="P53" s="68">
        <f t="shared" si="16"/>
        <v>1510</v>
      </c>
      <c r="Q53" s="68">
        <f t="shared" si="16"/>
        <v>801</v>
      </c>
      <c r="R53" s="68">
        <f t="shared" si="16"/>
        <v>1074</v>
      </c>
      <c r="S53" s="34"/>
    </row>
    <row r="54" spans="1:19" s="12" customFormat="1" ht="12.75" customHeight="1">
      <c r="A54" s="21" t="s">
        <v>131</v>
      </c>
      <c r="B54" s="5">
        <v>48314</v>
      </c>
      <c r="C54" s="5">
        <v>34705</v>
      </c>
      <c r="D54" s="5">
        <v>23746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42284</v>
      </c>
      <c r="M54" s="5">
        <f t="shared" ref="M54:M88" si="17">SUM(B54,F54,H54:L54)</f>
        <v>90598</v>
      </c>
      <c r="N54" s="5">
        <v>55838</v>
      </c>
      <c r="O54" s="5">
        <f t="shared" ref="O54:O86" si="18">SUM(Q54,R54)</f>
        <v>84</v>
      </c>
      <c r="P54" s="5">
        <v>66</v>
      </c>
      <c r="Q54" s="5">
        <v>34</v>
      </c>
      <c r="R54" s="5">
        <v>50</v>
      </c>
      <c r="S54" s="33"/>
    </row>
    <row r="55" spans="1:19" s="12" customFormat="1" ht="12.75" customHeight="1">
      <c r="A55" s="21" t="s">
        <v>132</v>
      </c>
      <c r="B55" s="5">
        <v>35991</v>
      </c>
      <c r="C55" s="5">
        <v>4872</v>
      </c>
      <c r="D55" s="5">
        <v>9739</v>
      </c>
      <c r="E55" s="5">
        <v>0</v>
      </c>
      <c r="F55" s="5">
        <v>0</v>
      </c>
      <c r="G55" s="5">
        <v>0</v>
      </c>
      <c r="H55" s="5">
        <v>0</v>
      </c>
      <c r="I55" s="5">
        <v>32</v>
      </c>
      <c r="J55" s="5">
        <v>0</v>
      </c>
      <c r="K55" s="5">
        <v>254</v>
      </c>
      <c r="L55" s="5">
        <v>25111</v>
      </c>
      <c r="M55" s="5">
        <f t="shared" si="17"/>
        <v>61388</v>
      </c>
      <c r="N55" s="5">
        <v>9100</v>
      </c>
      <c r="O55" s="5">
        <f t="shared" si="18"/>
        <v>39</v>
      </c>
      <c r="P55" s="5">
        <v>21</v>
      </c>
      <c r="Q55" s="5">
        <v>19</v>
      </c>
      <c r="R55" s="5">
        <v>20</v>
      </c>
      <c r="S55" s="33"/>
    </row>
    <row r="56" spans="1:19" s="64" customFormat="1" ht="12.75" customHeight="1">
      <c r="A56" s="21" t="s">
        <v>31</v>
      </c>
      <c r="B56" s="5">
        <v>70800</v>
      </c>
      <c r="C56" s="5">
        <v>26244</v>
      </c>
      <c r="D56" s="5">
        <v>48389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18</v>
      </c>
      <c r="K56" s="5">
        <v>61</v>
      </c>
      <c r="L56" s="5">
        <v>24776</v>
      </c>
      <c r="M56" s="5">
        <f t="shared" si="17"/>
        <v>95655</v>
      </c>
      <c r="N56" s="5">
        <v>38956</v>
      </c>
      <c r="O56" s="5">
        <f t="shared" si="18"/>
        <v>23</v>
      </c>
      <c r="P56" s="5">
        <v>17</v>
      </c>
      <c r="Q56" s="5">
        <v>10</v>
      </c>
      <c r="R56" s="5">
        <v>13</v>
      </c>
      <c r="S56" s="74"/>
    </row>
    <row r="57" spans="1:19" s="12" customFormat="1" ht="12.75" customHeight="1">
      <c r="A57" s="21" t="s">
        <v>133</v>
      </c>
      <c r="B57" s="5">
        <v>57769</v>
      </c>
      <c r="C57" s="5">
        <v>27457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29</v>
      </c>
      <c r="J57" s="5">
        <v>0</v>
      </c>
      <c r="K57" s="5">
        <v>60</v>
      </c>
      <c r="L57" s="5">
        <v>79068</v>
      </c>
      <c r="M57" s="5">
        <f t="shared" si="17"/>
        <v>136926</v>
      </c>
      <c r="N57" s="5">
        <v>70725</v>
      </c>
      <c r="O57" s="5">
        <f t="shared" si="18"/>
        <v>60</v>
      </c>
      <c r="P57" s="5">
        <v>44</v>
      </c>
      <c r="Q57" s="5">
        <v>16</v>
      </c>
      <c r="R57" s="5">
        <v>44</v>
      </c>
      <c r="S57" s="31"/>
    </row>
    <row r="58" spans="1:19" s="12" customFormat="1" ht="12.75" customHeight="1">
      <c r="A58" s="21" t="s">
        <v>135</v>
      </c>
      <c r="B58" s="5">
        <v>57029</v>
      </c>
      <c r="C58" s="5">
        <v>26824</v>
      </c>
      <c r="D58" s="5">
        <v>24989</v>
      </c>
      <c r="E58" s="5">
        <v>0</v>
      </c>
      <c r="F58" s="5">
        <v>218</v>
      </c>
      <c r="G58" s="5">
        <v>0</v>
      </c>
      <c r="H58" s="5">
        <v>0</v>
      </c>
      <c r="I58" s="5">
        <v>22</v>
      </c>
      <c r="J58" s="5">
        <v>46</v>
      </c>
      <c r="K58" s="5">
        <v>222</v>
      </c>
      <c r="L58" s="5">
        <v>37474</v>
      </c>
      <c r="M58" s="5">
        <f t="shared" si="17"/>
        <v>95011</v>
      </c>
      <c r="N58" s="5">
        <v>69528</v>
      </c>
      <c r="O58" s="5">
        <f t="shared" si="18"/>
        <v>40</v>
      </c>
      <c r="P58" s="5">
        <v>35</v>
      </c>
      <c r="Q58" s="5">
        <v>14</v>
      </c>
      <c r="R58" s="5">
        <v>26</v>
      </c>
      <c r="S58" s="33"/>
    </row>
    <row r="59" spans="1:19" s="12" customFormat="1" ht="12.75" customHeight="1">
      <c r="A59" s="21" t="s">
        <v>134</v>
      </c>
      <c r="B59" s="5">
        <v>34628</v>
      </c>
      <c r="C59" s="5">
        <v>11500</v>
      </c>
      <c r="D59" s="5">
        <v>1507</v>
      </c>
      <c r="E59" s="5">
        <v>0</v>
      </c>
      <c r="F59" s="5">
        <v>0</v>
      </c>
      <c r="G59" s="5">
        <v>0</v>
      </c>
      <c r="H59" s="5">
        <v>0</v>
      </c>
      <c r="I59" s="5">
        <v>30</v>
      </c>
      <c r="J59" s="5">
        <v>0</v>
      </c>
      <c r="K59" s="5">
        <v>53</v>
      </c>
      <c r="L59" s="5">
        <v>21920</v>
      </c>
      <c r="M59" s="5">
        <f t="shared" si="17"/>
        <v>56631</v>
      </c>
      <c r="N59" s="5">
        <v>37401</v>
      </c>
      <c r="O59" s="5">
        <f t="shared" si="18"/>
        <v>31</v>
      </c>
      <c r="P59" s="5">
        <v>29</v>
      </c>
      <c r="Q59" s="5">
        <v>14</v>
      </c>
      <c r="R59" s="5">
        <v>17</v>
      </c>
      <c r="S59" s="33"/>
    </row>
    <row r="60" spans="1:19" s="12" customFormat="1" ht="12.75" customHeight="1">
      <c r="A60" s="21" t="s">
        <v>151</v>
      </c>
      <c r="B60" s="5">
        <v>70417</v>
      </c>
      <c r="C60" s="5">
        <v>49647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0</v>
      </c>
      <c r="K60" s="5">
        <v>41</v>
      </c>
      <c r="L60" s="5">
        <v>66129</v>
      </c>
      <c r="M60" s="5">
        <f t="shared" si="17"/>
        <v>136588</v>
      </c>
      <c r="N60" s="5">
        <v>104829</v>
      </c>
      <c r="O60" s="5">
        <f t="shared" si="18"/>
        <v>74</v>
      </c>
      <c r="P60" s="5">
        <v>68</v>
      </c>
      <c r="Q60" s="5">
        <v>29</v>
      </c>
      <c r="R60" s="5">
        <v>45</v>
      </c>
      <c r="S60" s="33"/>
    </row>
    <row r="61" spans="1:19" s="12" customFormat="1" ht="12.75" customHeight="1">
      <c r="A61" s="21" t="s">
        <v>148</v>
      </c>
      <c r="B61" s="5">
        <v>58837</v>
      </c>
      <c r="C61" s="5">
        <v>5437</v>
      </c>
      <c r="D61" s="5">
        <v>42410</v>
      </c>
      <c r="E61" s="5">
        <v>0</v>
      </c>
      <c r="F61" s="5">
        <v>0</v>
      </c>
      <c r="G61" s="5">
        <v>0</v>
      </c>
      <c r="H61" s="5">
        <v>0</v>
      </c>
      <c r="I61" s="5">
        <v>10</v>
      </c>
      <c r="J61" s="5">
        <v>0</v>
      </c>
      <c r="K61" s="5">
        <v>0</v>
      </c>
      <c r="L61" s="5">
        <v>98229</v>
      </c>
      <c r="M61" s="5">
        <f t="shared" si="17"/>
        <v>157076</v>
      </c>
      <c r="N61" s="5">
        <v>8392</v>
      </c>
      <c r="O61" s="5">
        <f t="shared" si="18"/>
        <v>41</v>
      </c>
      <c r="P61" s="5">
        <v>7</v>
      </c>
      <c r="Q61" s="5">
        <v>20</v>
      </c>
      <c r="R61" s="5">
        <v>21</v>
      </c>
      <c r="S61" s="31"/>
    </row>
    <row r="62" spans="1:19" s="12" customFormat="1" ht="12.75" customHeight="1">
      <c r="A62" s="21" t="s">
        <v>136</v>
      </c>
      <c r="B62" s="5">
        <v>34893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>
        <v>0</v>
      </c>
      <c r="K62" s="5">
        <v>49</v>
      </c>
      <c r="L62" s="5">
        <v>42511</v>
      </c>
      <c r="M62" s="5">
        <f t="shared" si="17"/>
        <v>77454</v>
      </c>
      <c r="N62" s="5">
        <v>63495</v>
      </c>
      <c r="O62" s="5">
        <f t="shared" si="18"/>
        <v>38</v>
      </c>
      <c r="P62" s="5">
        <v>38</v>
      </c>
      <c r="Q62" s="5">
        <v>15</v>
      </c>
      <c r="R62" s="5">
        <v>23</v>
      </c>
      <c r="S62" s="33"/>
    </row>
    <row r="63" spans="1:19" s="12" customFormat="1" ht="12.75" customHeight="1">
      <c r="A63" s="21" t="s">
        <v>147</v>
      </c>
      <c r="B63" s="5">
        <v>79675</v>
      </c>
      <c r="C63" s="5">
        <v>8599</v>
      </c>
      <c r="D63" s="5">
        <v>42701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18</v>
      </c>
      <c r="K63" s="5">
        <v>10</v>
      </c>
      <c r="L63" s="5">
        <v>108695</v>
      </c>
      <c r="M63" s="5">
        <f t="shared" si="17"/>
        <v>188398</v>
      </c>
      <c r="N63" s="5">
        <v>26273</v>
      </c>
      <c r="O63" s="5">
        <f t="shared" si="18"/>
        <v>76</v>
      </c>
      <c r="P63" s="5">
        <v>18</v>
      </c>
      <c r="Q63" s="5">
        <v>36</v>
      </c>
      <c r="R63" s="5">
        <v>40</v>
      </c>
      <c r="S63" s="31"/>
    </row>
    <row r="64" spans="1:19" s="12" customFormat="1" ht="12.75" customHeight="1">
      <c r="A64" s="21" t="s">
        <v>137</v>
      </c>
      <c r="B64" s="5">
        <v>26873</v>
      </c>
      <c r="C64" s="5">
        <v>2181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20613</v>
      </c>
      <c r="M64" s="5">
        <f t="shared" si="17"/>
        <v>47486</v>
      </c>
      <c r="N64" s="5">
        <v>26508</v>
      </c>
      <c r="O64" s="5">
        <f t="shared" si="18"/>
        <v>30</v>
      </c>
      <c r="P64" s="5">
        <v>30</v>
      </c>
      <c r="Q64" s="5">
        <v>11</v>
      </c>
      <c r="R64" s="5">
        <v>19</v>
      </c>
      <c r="S64" s="33"/>
    </row>
    <row r="65" spans="1:19" s="64" customFormat="1" ht="12.75" customHeight="1">
      <c r="A65" s="21" t="s">
        <v>32</v>
      </c>
      <c r="B65" s="5">
        <v>47306</v>
      </c>
      <c r="C65" s="5">
        <v>14531</v>
      </c>
      <c r="D65" s="5">
        <v>36193</v>
      </c>
      <c r="E65" s="5">
        <v>0</v>
      </c>
      <c r="F65" s="5">
        <v>0</v>
      </c>
      <c r="G65" s="5">
        <v>0</v>
      </c>
      <c r="H65" s="5">
        <v>0</v>
      </c>
      <c r="I65" s="5">
        <v>4</v>
      </c>
      <c r="J65" s="5">
        <v>0</v>
      </c>
      <c r="K65" s="5">
        <v>557</v>
      </c>
      <c r="L65" s="5">
        <v>33549</v>
      </c>
      <c r="M65" s="5">
        <f t="shared" si="17"/>
        <v>81416</v>
      </c>
      <c r="N65" s="5">
        <v>28473</v>
      </c>
      <c r="O65" s="5">
        <f t="shared" si="18"/>
        <v>18</v>
      </c>
      <c r="P65" s="5">
        <v>15</v>
      </c>
      <c r="Q65" s="5">
        <v>9</v>
      </c>
      <c r="R65" s="5">
        <v>9</v>
      </c>
      <c r="S65" s="74"/>
    </row>
    <row r="66" spans="1:19" s="64" customFormat="1" ht="12.75" customHeight="1">
      <c r="A66" s="21" t="s">
        <v>33</v>
      </c>
      <c r="B66" s="5">
        <v>69234</v>
      </c>
      <c r="C66" s="5">
        <v>61873</v>
      </c>
      <c r="D66" s="5">
        <v>23581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65722</v>
      </c>
      <c r="M66" s="5">
        <f t="shared" si="17"/>
        <v>134956</v>
      </c>
      <c r="N66" s="5">
        <v>79201</v>
      </c>
      <c r="O66" s="5">
        <f t="shared" si="18"/>
        <v>59</v>
      </c>
      <c r="P66" s="5">
        <v>54</v>
      </c>
      <c r="Q66" s="5">
        <v>24</v>
      </c>
      <c r="R66" s="5">
        <v>35</v>
      </c>
      <c r="S66" s="74"/>
    </row>
    <row r="67" spans="1:19" s="12" customFormat="1" ht="12.75" customHeight="1">
      <c r="A67" s="21" t="s">
        <v>138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f t="shared" si="17"/>
        <v>0</v>
      </c>
      <c r="N67" s="5">
        <v>0</v>
      </c>
      <c r="O67" s="5">
        <f t="shared" si="18"/>
        <v>0</v>
      </c>
      <c r="P67" s="5">
        <v>0</v>
      </c>
      <c r="Q67" s="5">
        <v>0</v>
      </c>
      <c r="R67" s="5">
        <v>0</v>
      </c>
      <c r="S67" s="33"/>
    </row>
    <row r="68" spans="1:19" s="64" customFormat="1" ht="12.75" customHeight="1">
      <c r="A68" s="21" t="s">
        <v>34</v>
      </c>
      <c r="B68" s="5">
        <v>74544</v>
      </c>
      <c r="C68" s="5">
        <v>31264</v>
      </c>
      <c r="D68" s="5">
        <v>21535</v>
      </c>
      <c r="E68" s="5">
        <v>0</v>
      </c>
      <c r="F68" s="5">
        <v>0</v>
      </c>
      <c r="G68" s="5">
        <v>0</v>
      </c>
      <c r="H68" s="5">
        <v>0</v>
      </c>
      <c r="I68" s="5">
        <v>31</v>
      </c>
      <c r="J68" s="5">
        <v>0</v>
      </c>
      <c r="K68" s="5">
        <v>3</v>
      </c>
      <c r="L68" s="5">
        <v>85977</v>
      </c>
      <c r="M68" s="5">
        <f t="shared" si="17"/>
        <v>160555</v>
      </c>
      <c r="N68" s="5">
        <v>80737</v>
      </c>
      <c r="O68" s="5">
        <f t="shared" si="18"/>
        <v>28</v>
      </c>
      <c r="P68" s="10">
        <v>16</v>
      </c>
      <c r="Q68" s="5">
        <v>8</v>
      </c>
      <c r="R68" s="10">
        <v>20</v>
      </c>
      <c r="S68" s="74"/>
    </row>
    <row r="69" spans="1:19" s="64" customFormat="1" ht="12.75" customHeight="1">
      <c r="A69" s="21" t="s">
        <v>35</v>
      </c>
      <c r="B69" s="5">
        <v>41139</v>
      </c>
      <c r="C69" s="5">
        <v>20206</v>
      </c>
      <c r="D69" s="5">
        <v>23701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62095</v>
      </c>
      <c r="M69" s="5">
        <f t="shared" si="17"/>
        <v>103234</v>
      </c>
      <c r="N69" s="5">
        <v>51662</v>
      </c>
      <c r="O69" s="5">
        <f t="shared" si="18"/>
        <v>50</v>
      </c>
      <c r="P69" s="5">
        <v>37</v>
      </c>
      <c r="Q69" s="5">
        <v>16</v>
      </c>
      <c r="R69" s="5">
        <v>34</v>
      </c>
      <c r="S69" s="74"/>
    </row>
    <row r="70" spans="1:19" s="64" customFormat="1" ht="12.75" customHeight="1">
      <c r="A70" s="21" t="s">
        <v>36</v>
      </c>
      <c r="B70" s="5">
        <v>101571</v>
      </c>
      <c r="C70" s="5">
        <v>62602</v>
      </c>
      <c r="D70" s="5">
        <v>30185</v>
      </c>
      <c r="E70" s="5">
        <v>0</v>
      </c>
      <c r="F70" s="5">
        <v>49</v>
      </c>
      <c r="G70" s="5">
        <v>0</v>
      </c>
      <c r="H70" s="5">
        <v>0</v>
      </c>
      <c r="I70" s="5">
        <v>84</v>
      </c>
      <c r="J70" s="5">
        <v>0</v>
      </c>
      <c r="K70" s="5">
        <v>238</v>
      </c>
      <c r="L70" s="5">
        <v>102502</v>
      </c>
      <c r="M70" s="5">
        <f t="shared" si="17"/>
        <v>204444</v>
      </c>
      <c r="N70" s="5">
        <v>117089</v>
      </c>
      <c r="O70" s="5">
        <f t="shared" si="18"/>
        <v>111</v>
      </c>
      <c r="P70" s="5">
        <v>94</v>
      </c>
      <c r="Q70" s="5">
        <v>44</v>
      </c>
      <c r="R70" s="5">
        <v>67</v>
      </c>
      <c r="S70" s="74"/>
    </row>
    <row r="71" spans="1:19" s="64" customFormat="1" ht="12.75" customHeight="1">
      <c r="A71" s="21" t="s">
        <v>37</v>
      </c>
      <c r="B71" s="5">
        <v>39404</v>
      </c>
      <c r="C71" s="5">
        <v>26832</v>
      </c>
      <c r="D71" s="5">
        <v>12265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35</v>
      </c>
      <c r="K71" s="5">
        <v>0</v>
      </c>
      <c r="L71" s="5">
        <v>34378</v>
      </c>
      <c r="M71" s="5">
        <f t="shared" si="17"/>
        <v>73817</v>
      </c>
      <c r="N71" s="5">
        <v>38531</v>
      </c>
      <c r="O71" s="5">
        <f t="shared" si="18"/>
        <v>31</v>
      </c>
      <c r="P71" s="5">
        <v>17</v>
      </c>
      <c r="Q71" s="5">
        <v>9</v>
      </c>
      <c r="R71" s="5">
        <v>22</v>
      </c>
      <c r="S71" s="74"/>
    </row>
    <row r="72" spans="1:19" s="12" customFormat="1" ht="12.75" customHeight="1">
      <c r="A72" s="21" t="s">
        <v>139</v>
      </c>
      <c r="B72" s="5">
        <v>24810</v>
      </c>
      <c r="C72" s="5">
        <v>16569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23</v>
      </c>
      <c r="J72" s="5">
        <v>0</v>
      </c>
      <c r="K72" s="5">
        <v>389</v>
      </c>
      <c r="L72" s="5">
        <v>37011</v>
      </c>
      <c r="M72" s="5">
        <f t="shared" si="17"/>
        <v>62233</v>
      </c>
      <c r="N72" s="5">
        <v>47219</v>
      </c>
      <c r="O72" s="5">
        <f t="shared" si="18"/>
        <v>56</v>
      </c>
      <c r="P72" s="5">
        <v>55</v>
      </c>
      <c r="Q72" s="5">
        <v>26</v>
      </c>
      <c r="R72" s="5">
        <v>30</v>
      </c>
      <c r="S72" s="33"/>
    </row>
    <row r="73" spans="1:19" s="12" customFormat="1" ht="12.75" customHeight="1">
      <c r="A73" s="21" t="s">
        <v>140</v>
      </c>
      <c r="B73" s="5">
        <v>44832</v>
      </c>
      <c r="C73" s="5">
        <v>38051</v>
      </c>
      <c r="D73" s="5">
        <v>30021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62853</v>
      </c>
      <c r="M73" s="5">
        <f t="shared" si="17"/>
        <v>107685</v>
      </c>
      <c r="N73" s="5">
        <v>84278</v>
      </c>
      <c r="O73" s="5">
        <f t="shared" si="18"/>
        <v>65</v>
      </c>
      <c r="P73" s="5">
        <v>61</v>
      </c>
      <c r="Q73" s="5">
        <v>34</v>
      </c>
      <c r="R73" s="5">
        <v>31</v>
      </c>
      <c r="S73" s="33"/>
    </row>
    <row r="74" spans="1:19" s="12" customFormat="1" ht="12.75" customHeight="1">
      <c r="A74" s="21" t="s">
        <v>141</v>
      </c>
      <c r="B74" s="5">
        <v>54315</v>
      </c>
      <c r="C74" s="5">
        <v>775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44326</v>
      </c>
      <c r="M74" s="5">
        <f t="shared" si="17"/>
        <v>98641</v>
      </c>
      <c r="N74" s="5">
        <v>66749</v>
      </c>
      <c r="O74" s="5">
        <f t="shared" si="18"/>
        <v>72</v>
      </c>
      <c r="P74" s="5">
        <v>61</v>
      </c>
      <c r="Q74" s="5">
        <v>33</v>
      </c>
      <c r="R74" s="5">
        <v>39</v>
      </c>
      <c r="S74" s="33"/>
    </row>
    <row r="75" spans="1:19" s="12" customFormat="1" ht="12.75" customHeight="1">
      <c r="A75" s="21" t="s">
        <v>142</v>
      </c>
      <c r="B75" s="5">
        <v>28800</v>
      </c>
      <c r="C75" s="5">
        <v>26286</v>
      </c>
      <c r="D75" s="5">
        <v>13943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32600</v>
      </c>
      <c r="M75" s="5">
        <f t="shared" si="17"/>
        <v>61401</v>
      </c>
      <c r="N75" s="5">
        <v>58887</v>
      </c>
      <c r="O75" s="5">
        <f t="shared" si="18"/>
        <v>28</v>
      </c>
      <c r="P75" s="5">
        <v>28</v>
      </c>
      <c r="Q75" s="5">
        <v>14</v>
      </c>
      <c r="R75" s="5">
        <v>14</v>
      </c>
      <c r="S75" s="33"/>
    </row>
    <row r="76" spans="1:19" s="64" customFormat="1" ht="12.75" customHeight="1">
      <c r="A76" s="21" t="s">
        <v>38</v>
      </c>
      <c r="B76" s="28">
        <v>80136</v>
      </c>
      <c r="C76" s="28">
        <v>25034</v>
      </c>
      <c r="D76" s="28">
        <v>9416</v>
      </c>
      <c r="E76" s="28">
        <v>0</v>
      </c>
      <c r="F76" s="28">
        <v>0</v>
      </c>
      <c r="G76" s="28">
        <v>0</v>
      </c>
      <c r="H76" s="28">
        <v>0</v>
      </c>
      <c r="I76" s="28">
        <v>40</v>
      </c>
      <c r="J76" s="28">
        <v>0</v>
      </c>
      <c r="K76" s="28">
        <v>1073</v>
      </c>
      <c r="L76" s="28">
        <v>60858</v>
      </c>
      <c r="M76" s="5">
        <f t="shared" si="17"/>
        <v>142107</v>
      </c>
      <c r="N76" s="28">
        <v>33140</v>
      </c>
      <c r="O76" s="5">
        <f t="shared" si="18"/>
        <v>21</v>
      </c>
      <c r="P76" s="28">
        <v>13</v>
      </c>
      <c r="Q76" s="28">
        <v>4</v>
      </c>
      <c r="R76" s="28">
        <v>17</v>
      </c>
      <c r="S76" s="74"/>
    </row>
    <row r="77" spans="1:19" s="12" customFormat="1" ht="12.75" customHeight="1">
      <c r="A77" s="21" t="s">
        <v>143</v>
      </c>
      <c r="B77" s="5">
        <v>89045</v>
      </c>
      <c r="C77" s="5">
        <v>57748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104083</v>
      </c>
      <c r="M77" s="5">
        <f t="shared" si="17"/>
        <v>193128</v>
      </c>
      <c r="N77" s="5">
        <v>141084</v>
      </c>
      <c r="O77" s="5">
        <f t="shared" si="18"/>
        <v>99</v>
      </c>
      <c r="P77" s="5">
        <v>97</v>
      </c>
      <c r="Q77" s="5">
        <v>42</v>
      </c>
      <c r="R77" s="5">
        <v>57</v>
      </c>
      <c r="S77" s="33"/>
    </row>
    <row r="78" spans="1:19" s="64" customFormat="1" ht="12.75" customHeight="1">
      <c r="A78" s="21" t="s">
        <v>39</v>
      </c>
      <c r="B78" s="5">
        <v>90192</v>
      </c>
      <c r="C78" s="5">
        <v>51404</v>
      </c>
      <c r="D78" s="5">
        <v>57311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34378</v>
      </c>
      <c r="M78" s="5">
        <f t="shared" si="17"/>
        <v>124570</v>
      </c>
      <c r="N78" s="5">
        <v>69255</v>
      </c>
      <c r="O78" s="5">
        <f t="shared" si="18"/>
        <v>59</v>
      </c>
      <c r="P78" s="5">
        <v>49</v>
      </c>
      <c r="Q78" s="5">
        <v>32</v>
      </c>
      <c r="R78" s="5">
        <v>27</v>
      </c>
      <c r="S78" s="74"/>
    </row>
    <row r="79" spans="1:19" s="64" customFormat="1" ht="12.75" customHeight="1">
      <c r="A79" s="21" t="s">
        <v>40</v>
      </c>
      <c r="B79" s="5">
        <v>77702</v>
      </c>
      <c r="C79" s="5">
        <v>41714</v>
      </c>
      <c r="D79" s="5">
        <v>40673</v>
      </c>
      <c r="E79" s="5">
        <v>0</v>
      </c>
      <c r="F79" s="5">
        <v>6</v>
      </c>
      <c r="G79" s="5">
        <v>0</v>
      </c>
      <c r="H79" s="5">
        <v>0</v>
      </c>
      <c r="I79" s="5">
        <v>21</v>
      </c>
      <c r="J79" s="5">
        <v>0</v>
      </c>
      <c r="K79" s="5">
        <v>461</v>
      </c>
      <c r="L79" s="5">
        <v>67795</v>
      </c>
      <c r="M79" s="5">
        <f t="shared" si="17"/>
        <v>145985</v>
      </c>
      <c r="N79" s="5">
        <v>101443</v>
      </c>
      <c r="O79" s="5">
        <f t="shared" si="18"/>
        <v>54</v>
      </c>
      <c r="P79" s="5">
        <v>46</v>
      </c>
      <c r="Q79" s="5">
        <v>27</v>
      </c>
      <c r="R79" s="5">
        <v>27</v>
      </c>
      <c r="S79" s="74"/>
    </row>
    <row r="80" spans="1:19" s="64" customFormat="1" ht="12.75" customHeight="1">
      <c r="A80" s="21" t="s">
        <v>41</v>
      </c>
      <c r="B80" s="5">
        <v>58376</v>
      </c>
      <c r="C80" s="5">
        <v>52457</v>
      </c>
      <c r="D80" s="5">
        <v>1693</v>
      </c>
      <c r="E80" s="5">
        <v>0</v>
      </c>
      <c r="F80" s="5">
        <v>0</v>
      </c>
      <c r="G80" s="5">
        <v>0</v>
      </c>
      <c r="H80" s="5">
        <v>0</v>
      </c>
      <c r="I80" s="5">
        <v>22</v>
      </c>
      <c r="J80" s="5">
        <v>0</v>
      </c>
      <c r="K80" s="5">
        <v>143</v>
      </c>
      <c r="L80" s="5">
        <v>72093</v>
      </c>
      <c r="M80" s="5">
        <f t="shared" si="17"/>
        <v>130634</v>
      </c>
      <c r="N80" s="5">
        <v>104164</v>
      </c>
      <c r="O80" s="5">
        <f t="shared" si="18"/>
        <v>69</v>
      </c>
      <c r="P80" s="5">
        <v>61</v>
      </c>
      <c r="Q80" s="5">
        <v>25</v>
      </c>
      <c r="R80" s="5">
        <v>44</v>
      </c>
      <c r="S80" s="74"/>
    </row>
    <row r="81" spans="1:19" s="64" customFormat="1" ht="12.75" customHeight="1">
      <c r="A81" s="21" t="s">
        <v>42</v>
      </c>
      <c r="B81" s="5">
        <v>129544</v>
      </c>
      <c r="C81" s="5">
        <v>52495</v>
      </c>
      <c r="D81" s="5">
        <v>86404</v>
      </c>
      <c r="E81" s="5">
        <v>0</v>
      </c>
      <c r="F81" s="5">
        <v>146</v>
      </c>
      <c r="G81" s="5">
        <v>0</v>
      </c>
      <c r="H81" s="5">
        <v>2</v>
      </c>
      <c r="I81" s="5">
        <v>165</v>
      </c>
      <c r="J81" s="5">
        <v>7</v>
      </c>
      <c r="K81" s="5">
        <v>325</v>
      </c>
      <c r="L81" s="5">
        <v>155032</v>
      </c>
      <c r="M81" s="5">
        <f t="shared" si="17"/>
        <v>285221</v>
      </c>
      <c r="N81" s="5">
        <v>164359</v>
      </c>
      <c r="O81" s="5">
        <f t="shared" si="18"/>
        <v>92</v>
      </c>
      <c r="P81" s="5">
        <v>85</v>
      </c>
      <c r="Q81" s="5">
        <v>41</v>
      </c>
      <c r="R81" s="5">
        <v>51</v>
      </c>
      <c r="S81" s="74"/>
    </row>
    <row r="82" spans="1:19" s="64" customFormat="1" ht="12.75" customHeight="1">
      <c r="A82" s="21" t="s">
        <v>43</v>
      </c>
      <c r="B82" s="5">
        <v>11959</v>
      </c>
      <c r="C82" s="5">
        <v>10728</v>
      </c>
      <c r="D82" s="5">
        <v>7009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20832</v>
      </c>
      <c r="M82" s="5">
        <f t="shared" si="17"/>
        <v>32791</v>
      </c>
      <c r="N82" s="5">
        <v>27651</v>
      </c>
      <c r="O82" s="5">
        <f t="shared" si="18"/>
        <v>14</v>
      </c>
      <c r="P82" s="5">
        <v>14</v>
      </c>
      <c r="Q82" s="5">
        <v>2</v>
      </c>
      <c r="R82" s="5">
        <v>12</v>
      </c>
      <c r="S82" s="74"/>
    </row>
    <row r="83" spans="1:19" s="12" customFormat="1" ht="12.75" customHeight="1">
      <c r="A83" s="21" t="s">
        <v>145</v>
      </c>
      <c r="B83" s="5">
        <v>31109</v>
      </c>
      <c r="C83" s="5">
        <v>0</v>
      </c>
      <c r="D83" s="5">
        <v>14664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85</v>
      </c>
      <c r="L83" s="5">
        <v>24097</v>
      </c>
      <c r="M83" s="5">
        <f t="shared" si="17"/>
        <v>55291</v>
      </c>
      <c r="N83" s="5">
        <v>27782</v>
      </c>
      <c r="O83" s="5">
        <f t="shared" si="18"/>
        <v>55</v>
      </c>
      <c r="P83" s="5">
        <v>36</v>
      </c>
      <c r="Q83" s="5">
        <v>23</v>
      </c>
      <c r="R83" s="5">
        <v>32</v>
      </c>
      <c r="S83" s="33"/>
    </row>
    <row r="84" spans="1:19" s="12" customFormat="1" ht="12.75" customHeight="1">
      <c r="A84" s="21" t="s">
        <v>144</v>
      </c>
      <c r="B84" s="5">
        <v>76149</v>
      </c>
      <c r="C84" s="5">
        <v>0</v>
      </c>
      <c r="D84" s="5">
        <v>15759</v>
      </c>
      <c r="E84" s="5">
        <v>0</v>
      </c>
      <c r="F84" s="5">
        <v>5</v>
      </c>
      <c r="G84" s="5">
        <v>0</v>
      </c>
      <c r="H84" s="5">
        <v>0</v>
      </c>
      <c r="I84" s="5">
        <v>55</v>
      </c>
      <c r="J84" s="5">
        <v>0</v>
      </c>
      <c r="K84" s="5">
        <v>845</v>
      </c>
      <c r="L84" s="5">
        <v>74284</v>
      </c>
      <c r="M84" s="5">
        <f t="shared" si="17"/>
        <v>151338</v>
      </c>
      <c r="N84" s="5">
        <v>116955</v>
      </c>
      <c r="O84" s="5">
        <f t="shared" si="18"/>
        <v>103</v>
      </c>
      <c r="P84" s="5">
        <v>95</v>
      </c>
      <c r="Q84" s="5">
        <v>53</v>
      </c>
      <c r="R84" s="5">
        <v>50</v>
      </c>
      <c r="S84" s="31"/>
    </row>
    <row r="85" spans="1:19" s="12" customFormat="1" ht="12.75" customHeight="1">
      <c r="A85" s="21" t="s">
        <v>146</v>
      </c>
      <c r="B85" s="5">
        <v>40746</v>
      </c>
      <c r="C85" s="5">
        <v>2556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33</v>
      </c>
      <c r="J85" s="5">
        <v>1</v>
      </c>
      <c r="K85" s="5">
        <v>136</v>
      </c>
      <c r="L85" s="5">
        <v>73954</v>
      </c>
      <c r="M85" s="5">
        <f t="shared" si="17"/>
        <v>114870</v>
      </c>
      <c r="N85" s="5">
        <v>8554</v>
      </c>
      <c r="O85" s="5">
        <f t="shared" si="18"/>
        <v>30</v>
      </c>
      <c r="P85" s="5">
        <v>2</v>
      </c>
      <c r="Q85" s="5">
        <v>16</v>
      </c>
      <c r="R85" s="5">
        <v>14</v>
      </c>
      <c r="S85" s="8"/>
    </row>
    <row r="86" spans="1:19" s="64" customFormat="1" ht="12.75" customHeight="1">
      <c r="A86" s="21" t="s">
        <v>44</v>
      </c>
      <c r="B86" s="5">
        <v>13797</v>
      </c>
      <c r="C86" s="5">
        <v>10383</v>
      </c>
      <c r="D86" s="5">
        <v>6784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13474</v>
      </c>
      <c r="M86" s="5">
        <f t="shared" si="17"/>
        <v>27271</v>
      </c>
      <c r="N86" s="5">
        <v>22437</v>
      </c>
      <c r="O86" s="5">
        <f t="shared" si="18"/>
        <v>55</v>
      </c>
      <c r="P86" s="5">
        <v>54</v>
      </c>
      <c r="Q86" s="5">
        <v>26</v>
      </c>
      <c r="R86" s="5">
        <v>29</v>
      </c>
      <c r="S86" s="74"/>
    </row>
    <row r="87" spans="1:19" s="64" customFormat="1" ht="12.75" customHeight="1">
      <c r="A87" s="21" t="s">
        <v>45</v>
      </c>
      <c r="B87" s="5">
        <v>165015</v>
      </c>
      <c r="C87" s="5">
        <v>73738</v>
      </c>
      <c r="D87" s="5">
        <v>43702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5</v>
      </c>
      <c r="L87" s="5">
        <v>105224</v>
      </c>
      <c r="M87" s="5">
        <f t="shared" si="17"/>
        <v>270244</v>
      </c>
      <c r="N87" s="5">
        <v>161928</v>
      </c>
      <c r="O87" s="5">
        <f t="shared" ref="O87:O88" si="19">SUM(Q87,R87)</f>
        <v>158</v>
      </c>
      <c r="P87" s="5">
        <v>143</v>
      </c>
      <c r="Q87" s="5">
        <v>71</v>
      </c>
      <c r="R87" s="5">
        <v>87</v>
      </c>
      <c r="S87" s="74"/>
    </row>
    <row r="88" spans="1:19" s="12" customFormat="1" ht="12.75" customHeight="1">
      <c r="A88" s="21" t="s">
        <v>149</v>
      </c>
      <c r="B88" s="5">
        <v>43545</v>
      </c>
      <c r="C88" s="5">
        <v>8260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25204</v>
      </c>
      <c r="M88" s="5">
        <f t="shared" si="17"/>
        <v>68749</v>
      </c>
      <c r="N88" s="5">
        <v>12398</v>
      </c>
      <c r="O88" s="5">
        <f t="shared" si="19"/>
        <v>12</v>
      </c>
      <c r="P88" s="5">
        <v>4</v>
      </c>
      <c r="Q88" s="5">
        <v>4</v>
      </c>
      <c r="R88" s="5">
        <v>8</v>
      </c>
      <c r="S88" s="31"/>
    </row>
    <row r="89" spans="1:19" ht="12.75" customHeight="1">
      <c r="A89" s="2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97"/>
    </row>
    <row r="90" spans="1:19" s="29" customFormat="1" ht="25.5" customHeight="1">
      <c r="A90" s="67" t="s">
        <v>67</v>
      </c>
      <c r="B90" s="68">
        <f>SUM(B91:B125)</f>
        <v>7095370</v>
      </c>
      <c r="C90" s="68">
        <f t="shared" ref="C90:R90" si="20">SUM(C91:C125)</f>
        <v>4251990</v>
      </c>
      <c r="D90" s="68">
        <f t="shared" si="20"/>
        <v>2810870</v>
      </c>
      <c r="E90" s="68">
        <f t="shared" si="20"/>
        <v>0</v>
      </c>
      <c r="F90" s="68">
        <f t="shared" si="20"/>
        <v>367</v>
      </c>
      <c r="G90" s="68">
        <f t="shared" si="20"/>
        <v>0</v>
      </c>
      <c r="H90" s="68">
        <f t="shared" si="20"/>
        <v>4</v>
      </c>
      <c r="I90" s="68">
        <f t="shared" si="20"/>
        <v>2241</v>
      </c>
      <c r="J90" s="68">
        <f t="shared" si="20"/>
        <v>141</v>
      </c>
      <c r="K90" s="68">
        <f t="shared" si="20"/>
        <v>23207</v>
      </c>
      <c r="L90" s="68">
        <f t="shared" si="20"/>
        <v>5471977</v>
      </c>
      <c r="M90" s="68">
        <f t="shared" si="20"/>
        <v>12593307</v>
      </c>
      <c r="N90" s="68">
        <f t="shared" si="20"/>
        <v>8621125</v>
      </c>
      <c r="O90" s="68">
        <f t="shared" si="20"/>
        <v>9561</v>
      </c>
      <c r="P90" s="68">
        <f t="shared" si="20"/>
        <v>8762</v>
      </c>
      <c r="Q90" s="68">
        <f t="shared" si="20"/>
        <v>4199</v>
      </c>
      <c r="R90" s="68">
        <f t="shared" si="20"/>
        <v>5362</v>
      </c>
      <c r="S90" s="34"/>
    </row>
    <row r="91" spans="1:19" s="12" customFormat="1" ht="12.75" customHeight="1">
      <c r="A91" s="21" t="s">
        <v>131</v>
      </c>
      <c r="B91" s="5">
        <v>221918</v>
      </c>
      <c r="C91" s="5">
        <v>158561</v>
      </c>
      <c r="D91" s="5">
        <v>119823</v>
      </c>
      <c r="E91" s="5">
        <v>0</v>
      </c>
      <c r="F91" s="5">
        <v>12</v>
      </c>
      <c r="G91" s="5">
        <v>0</v>
      </c>
      <c r="H91" s="5">
        <v>0</v>
      </c>
      <c r="I91" s="5">
        <v>9</v>
      </c>
      <c r="J91" s="5">
        <v>0</v>
      </c>
      <c r="K91" s="5">
        <v>854</v>
      </c>
      <c r="L91" s="5">
        <v>182338</v>
      </c>
      <c r="M91" s="5">
        <f t="shared" ref="M91:M125" si="21">SUM(B91,F91,H91:L91)</f>
        <v>405131</v>
      </c>
      <c r="N91" s="5">
        <v>293506</v>
      </c>
      <c r="O91" s="5">
        <f t="shared" ref="O91:O123" si="22">SUM(Q91,R91)</f>
        <v>434</v>
      </c>
      <c r="P91" s="5">
        <v>399</v>
      </c>
      <c r="Q91" s="5">
        <v>200</v>
      </c>
      <c r="R91" s="5">
        <v>234</v>
      </c>
      <c r="S91" s="33"/>
    </row>
    <row r="92" spans="1:19" s="12" customFormat="1" ht="12.75" customHeight="1">
      <c r="A92" s="21" t="s">
        <v>132</v>
      </c>
      <c r="B92" s="5">
        <v>55517</v>
      </c>
      <c r="C92" s="5">
        <v>50209</v>
      </c>
      <c r="D92" s="5">
        <v>36392</v>
      </c>
      <c r="E92" s="5">
        <v>0</v>
      </c>
      <c r="F92" s="5">
        <v>0</v>
      </c>
      <c r="G92" s="5">
        <v>0</v>
      </c>
      <c r="H92" s="5">
        <v>0</v>
      </c>
      <c r="I92" s="5">
        <v>16</v>
      </c>
      <c r="J92" s="5">
        <v>0</v>
      </c>
      <c r="K92" s="5">
        <v>585</v>
      </c>
      <c r="L92" s="5">
        <v>35942</v>
      </c>
      <c r="M92" s="5">
        <f t="shared" si="21"/>
        <v>92060</v>
      </c>
      <c r="N92" s="5">
        <v>73288</v>
      </c>
      <c r="O92" s="5">
        <f t="shared" si="22"/>
        <v>96</v>
      </c>
      <c r="P92" s="5">
        <v>91</v>
      </c>
      <c r="Q92" s="5">
        <v>47</v>
      </c>
      <c r="R92" s="5">
        <v>49</v>
      </c>
      <c r="S92" s="33"/>
    </row>
    <row r="93" spans="1:19" s="64" customFormat="1" ht="12.75" customHeight="1">
      <c r="A93" s="21" t="s">
        <v>31</v>
      </c>
      <c r="B93" s="5">
        <v>209403</v>
      </c>
      <c r="C93" s="5">
        <v>141413</v>
      </c>
      <c r="D93" s="5">
        <v>159181</v>
      </c>
      <c r="E93" s="5">
        <v>0</v>
      </c>
      <c r="F93" s="5">
        <v>0</v>
      </c>
      <c r="G93" s="5">
        <v>0</v>
      </c>
      <c r="H93" s="5">
        <v>0</v>
      </c>
      <c r="I93" s="5">
        <v>12</v>
      </c>
      <c r="J93" s="5">
        <v>0</v>
      </c>
      <c r="K93" s="5">
        <v>219</v>
      </c>
      <c r="L93" s="5">
        <v>140462</v>
      </c>
      <c r="M93" s="5">
        <f t="shared" si="21"/>
        <v>350096</v>
      </c>
      <c r="N93" s="5">
        <v>236889</v>
      </c>
      <c r="O93" s="5">
        <f t="shared" si="22"/>
        <v>141</v>
      </c>
      <c r="P93" s="5">
        <v>113</v>
      </c>
      <c r="Q93" s="5">
        <v>58</v>
      </c>
      <c r="R93" s="5">
        <v>83</v>
      </c>
      <c r="S93" s="74"/>
    </row>
    <row r="94" spans="1:19" s="12" customFormat="1" ht="12.75" customHeight="1">
      <c r="A94" s="21" t="s">
        <v>133</v>
      </c>
      <c r="B94" s="5">
        <v>292760</v>
      </c>
      <c r="C94" s="5">
        <v>209724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93</v>
      </c>
      <c r="J94" s="5">
        <v>0</v>
      </c>
      <c r="K94" s="5">
        <v>846</v>
      </c>
      <c r="L94" s="5">
        <v>251302</v>
      </c>
      <c r="M94" s="5">
        <f t="shared" si="21"/>
        <v>545001</v>
      </c>
      <c r="N94" s="5">
        <v>253847</v>
      </c>
      <c r="O94" s="5">
        <f t="shared" si="22"/>
        <v>345</v>
      </c>
      <c r="P94" s="5">
        <v>294</v>
      </c>
      <c r="Q94" s="5">
        <v>155</v>
      </c>
      <c r="R94" s="5">
        <v>190</v>
      </c>
      <c r="S94" s="33"/>
    </row>
    <row r="95" spans="1:19" s="12" customFormat="1" ht="12.75" customHeight="1">
      <c r="A95" s="21" t="s">
        <v>135</v>
      </c>
      <c r="B95" s="5">
        <v>165159</v>
      </c>
      <c r="C95" s="5">
        <v>140422</v>
      </c>
      <c r="D95" s="5">
        <v>99307</v>
      </c>
      <c r="E95" s="5">
        <v>0</v>
      </c>
      <c r="F95" s="5">
        <v>30</v>
      </c>
      <c r="G95" s="5">
        <v>0</v>
      </c>
      <c r="H95" s="5">
        <v>0</v>
      </c>
      <c r="I95" s="5">
        <v>24</v>
      </c>
      <c r="J95" s="5">
        <v>2</v>
      </c>
      <c r="K95" s="5">
        <v>2060</v>
      </c>
      <c r="L95" s="5">
        <v>126073</v>
      </c>
      <c r="M95" s="5">
        <f t="shared" si="21"/>
        <v>293348</v>
      </c>
      <c r="N95" s="5">
        <v>243934</v>
      </c>
      <c r="O95" s="5">
        <f t="shared" si="22"/>
        <v>350</v>
      </c>
      <c r="P95" s="5">
        <v>341</v>
      </c>
      <c r="Q95" s="5">
        <v>151</v>
      </c>
      <c r="R95" s="5">
        <v>199</v>
      </c>
      <c r="S95" s="33"/>
    </row>
    <row r="96" spans="1:19" s="12" customFormat="1" ht="12.75" customHeight="1">
      <c r="A96" s="21" t="s">
        <v>134</v>
      </c>
      <c r="B96" s="5">
        <v>229928</v>
      </c>
      <c r="C96" s="5">
        <v>183867</v>
      </c>
      <c r="D96" s="5">
        <v>60249</v>
      </c>
      <c r="E96" s="5">
        <v>0</v>
      </c>
      <c r="F96" s="5">
        <v>6</v>
      </c>
      <c r="G96" s="5">
        <v>0</v>
      </c>
      <c r="H96" s="5">
        <v>1</v>
      </c>
      <c r="I96" s="5">
        <v>74</v>
      </c>
      <c r="J96" s="5">
        <v>4</v>
      </c>
      <c r="K96" s="5">
        <v>202</v>
      </c>
      <c r="L96" s="5">
        <v>120801</v>
      </c>
      <c r="M96" s="5">
        <f t="shared" si="21"/>
        <v>351016</v>
      </c>
      <c r="N96" s="5">
        <v>238172</v>
      </c>
      <c r="O96" s="5">
        <f t="shared" si="22"/>
        <v>394</v>
      </c>
      <c r="P96" s="5">
        <v>380</v>
      </c>
      <c r="Q96" s="5">
        <v>174</v>
      </c>
      <c r="R96" s="5">
        <v>220</v>
      </c>
      <c r="S96" s="33"/>
    </row>
    <row r="97" spans="1:19" s="12" customFormat="1" ht="12.75" customHeight="1">
      <c r="A97" s="21" t="s">
        <v>151</v>
      </c>
      <c r="B97" s="5">
        <v>309204</v>
      </c>
      <c r="C97" s="5">
        <v>242925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3</v>
      </c>
      <c r="J97" s="5">
        <v>0</v>
      </c>
      <c r="K97" s="5">
        <v>136</v>
      </c>
      <c r="L97" s="5">
        <v>213730</v>
      </c>
      <c r="M97" s="5">
        <f t="shared" si="21"/>
        <v>523073</v>
      </c>
      <c r="N97" s="5">
        <v>387442</v>
      </c>
      <c r="O97" s="5">
        <f t="shared" si="22"/>
        <v>369</v>
      </c>
      <c r="P97" s="5">
        <v>338</v>
      </c>
      <c r="Q97" s="5">
        <v>175</v>
      </c>
      <c r="R97" s="5">
        <v>194</v>
      </c>
      <c r="S97" s="33"/>
    </row>
    <row r="98" spans="1:19" s="12" customFormat="1" ht="12.75" customHeight="1">
      <c r="A98" s="21" t="s">
        <v>148</v>
      </c>
      <c r="B98" s="5">
        <v>113622</v>
      </c>
      <c r="C98" s="5">
        <v>9205</v>
      </c>
      <c r="D98" s="5">
        <v>95236</v>
      </c>
      <c r="E98" s="5">
        <v>0</v>
      </c>
      <c r="F98" s="5">
        <v>0</v>
      </c>
      <c r="G98" s="5">
        <v>0</v>
      </c>
      <c r="H98" s="5">
        <v>0</v>
      </c>
      <c r="I98" s="5">
        <v>6</v>
      </c>
      <c r="J98" s="5">
        <v>0</v>
      </c>
      <c r="K98" s="5">
        <v>0</v>
      </c>
      <c r="L98" s="5">
        <v>100144</v>
      </c>
      <c r="M98" s="5">
        <f t="shared" si="21"/>
        <v>213772</v>
      </c>
      <c r="N98" s="5">
        <v>18289</v>
      </c>
      <c r="O98" s="5">
        <f t="shared" si="22"/>
        <v>160</v>
      </c>
      <c r="P98" s="5">
        <v>22</v>
      </c>
      <c r="Q98" s="5">
        <v>107</v>
      </c>
      <c r="R98" s="5">
        <v>53</v>
      </c>
      <c r="S98" s="31"/>
    </row>
    <row r="99" spans="1:19" s="12" customFormat="1" ht="12.75" customHeight="1">
      <c r="A99" s="21" t="s">
        <v>136</v>
      </c>
      <c r="B99" s="5">
        <v>131777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30</v>
      </c>
      <c r="J99" s="5">
        <v>74</v>
      </c>
      <c r="K99" s="5">
        <v>179</v>
      </c>
      <c r="L99" s="5">
        <v>99740</v>
      </c>
      <c r="M99" s="5">
        <f t="shared" si="21"/>
        <v>231800</v>
      </c>
      <c r="N99" s="5">
        <v>183277</v>
      </c>
      <c r="O99" s="5">
        <f t="shared" si="22"/>
        <v>245</v>
      </c>
      <c r="P99" s="5">
        <v>244</v>
      </c>
      <c r="Q99" s="5">
        <v>114</v>
      </c>
      <c r="R99" s="5">
        <v>131</v>
      </c>
      <c r="S99" s="33"/>
    </row>
    <row r="100" spans="1:19" s="12" customFormat="1" ht="12.75" customHeight="1">
      <c r="A100" s="21" t="s">
        <v>147</v>
      </c>
      <c r="B100" s="5">
        <v>173199</v>
      </c>
      <c r="C100" s="5">
        <v>12225</v>
      </c>
      <c r="D100" s="5">
        <v>147913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168909</v>
      </c>
      <c r="M100" s="5">
        <f t="shared" si="21"/>
        <v>342108</v>
      </c>
      <c r="N100" s="5">
        <v>27831</v>
      </c>
      <c r="O100" s="5">
        <f t="shared" si="22"/>
        <v>160</v>
      </c>
      <c r="P100" s="5">
        <v>32</v>
      </c>
      <c r="Q100" s="5">
        <v>83</v>
      </c>
      <c r="R100" s="5">
        <v>77</v>
      </c>
      <c r="S100" s="31"/>
    </row>
    <row r="101" spans="1:19" s="12" customFormat="1" ht="12.75" customHeight="1">
      <c r="A101" s="21" t="s">
        <v>137</v>
      </c>
      <c r="B101" s="5">
        <v>224588</v>
      </c>
      <c r="C101" s="5">
        <v>17129</v>
      </c>
      <c r="D101" s="5">
        <v>0</v>
      </c>
      <c r="E101" s="5">
        <v>0</v>
      </c>
      <c r="F101" s="5">
        <v>52</v>
      </c>
      <c r="G101" s="5">
        <v>0</v>
      </c>
      <c r="H101" s="5">
        <v>0</v>
      </c>
      <c r="I101" s="5">
        <v>127</v>
      </c>
      <c r="J101" s="5">
        <v>0</v>
      </c>
      <c r="K101" s="5">
        <v>0</v>
      </c>
      <c r="L101" s="5">
        <v>210984</v>
      </c>
      <c r="M101" s="5">
        <f t="shared" si="21"/>
        <v>435751</v>
      </c>
      <c r="N101" s="5">
        <v>342772</v>
      </c>
      <c r="O101" s="5">
        <f t="shared" si="22"/>
        <v>314</v>
      </c>
      <c r="P101" s="5">
        <v>310</v>
      </c>
      <c r="Q101" s="5">
        <v>149</v>
      </c>
      <c r="R101" s="5">
        <v>165</v>
      </c>
      <c r="S101" s="33"/>
    </row>
    <row r="102" spans="1:19" s="64" customFormat="1" ht="12.75" customHeight="1">
      <c r="A102" s="21" t="s">
        <v>32</v>
      </c>
      <c r="B102" s="5">
        <v>178228</v>
      </c>
      <c r="C102" s="5">
        <v>89050</v>
      </c>
      <c r="D102" s="5">
        <v>133469</v>
      </c>
      <c r="E102" s="5">
        <v>0</v>
      </c>
      <c r="F102" s="5">
        <v>78</v>
      </c>
      <c r="G102" s="5">
        <v>0</v>
      </c>
      <c r="H102" s="5">
        <v>0</v>
      </c>
      <c r="I102" s="5">
        <v>40</v>
      </c>
      <c r="J102" s="5">
        <v>0</v>
      </c>
      <c r="K102" s="5">
        <v>3490</v>
      </c>
      <c r="L102" s="5">
        <v>91498</v>
      </c>
      <c r="M102" s="5">
        <f t="shared" si="21"/>
        <v>273334</v>
      </c>
      <c r="N102" s="5">
        <v>154976</v>
      </c>
      <c r="O102" s="5">
        <f t="shared" si="22"/>
        <v>77</v>
      </c>
      <c r="P102" s="5">
        <v>70</v>
      </c>
      <c r="Q102" s="5">
        <v>37</v>
      </c>
      <c r="R102" s="5">
        <v>40</v>
      </c>
      <c r="S102" s="74"/>
    </row>
    <row r="103" spans="1:19" s="64" customFormat="1" ht="12.75" customHeight="1">
      <c r="A103" s="21" t="s">
        <v>33</v>
      </c>
      <c r="B103" s="5">
        <v>325677</v>
      </c>
      <c r="C103" s="5">
        <v>255048</v>
      </c>
      <c r="D103" s="5">
        <v>75803</v>
      </c>
      <c r="E103" s="5"/>
      <c r="F103" s="5">
        <v>18</v>
      </c>
      <c r="G103" s="5"/>
      <c r="H103" s="5">
        <v>3</v>
      </c>
      <c r="I103" s="5">
        <v>21</v>
      </c>
      <c r="J103" s="5"/>
      <c r="K103" s="5">
        <v>379</v>
      </c>
      <c r="L103" s="5">
        <v>156980</v>
      </c>
      <c r="M103" s="5">
        <f t="shared" si="21"/>
        <v>483078</v>
      </c>
      <c r="N103" s="94">
        <v>340498</v>
      </c>
      <c r="O103" s="5">
        <f t="shared" si="22"/>
        <v>290</v>
      </c>
      <c r="P103" s="5">
        <v>280</v>
      </c>
      <c r="Q103" s="5">
        <v>118</v>
      </c>
      <c r="R103" s="5">
        <v>172</v>
      </c>
      <c r="S103" s="74"/>
    </row>
    <row r="104" spans="1:19" s="12" customFormat="1" ht="12.75" customHeight="1">
      <c r="A104" s="21" t="s">
        <v>138</v>
      </c>
      <c r="B104" s="5">
        <v>152033</v>
      </c>
      <c r="C104" s="5">
        <v>126202</v>
      </c>
      <c r="D104" s="5">
        <v>59888</v>
      </c>
      <c r="E104" s="5">
        <v>0</v>
      </c>
      <c r="F104" s="5">
        <v>2</v>
      </c>
      <c r="G104" s="5">
        <v>0</v>
      </c>
      <c r="H104" s="5">
        <v>0</v>
      </c>
      <c r="I104" s="5">
        <v>171</v>
      </c>
      <c r="J104" s="5">
        <v>0</v>
      </c>
      <c r="K104" s="5">
        <v>1184</v>
      </c>
      <c r="L104" s="5">
        <v>123016</v>
      </c>
      <c r="M104" s="5">
        <f t="shared" si="21"/>
        <v>276406</v>
      </c>
      <c r="N104" s="5">
        <v>215458</v>
      </c>
      <c r="O104" s="5">
        <f t="shared" si="22"/>
        <v>216</v>
      </c>
      <c r="P104" s="5">
        <v>210</v>
      </c>
      <c r="Q104" s="5">
        <v>116</v>
      </c>
      <c r="R104" s="5">
        <v>100</v>
      </c>
      <c r="S104" s="33"/>
    </row>
    <row r="105" spans="1:19" s="64" customFormat="1" ht="12.75" customHeight="1">
      <c r="A105" s="21" t="s">
        <v>34</v>
      </c>
      <c r="B105" s="5">
        <v>242155</v>
      </c>
      <c r="C105" s="5">
        <v>156950</v>
      </c>
      <c r="D105" s="5">
        <v>85079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2</v>
      </c>
      <c r="L105" s="5">
        <v>161039</v>
      </c>
      <c r="M105" s="5">
        <f t="shared" si="21"/>
        <v>403196</v>
      </c>
      <c r="N105" s="5">
        <v>273319</v>
      </c>
      <c r="O105" s="5">
        <f t="shared" si="22"/>
        <v>127</v>
      </c>
      <c r="P105" s="10">
        <v>107</v>
      </c>
      <c r="Q105" s="10">
        <v>54</v>
      </c>
      <c r="R105" s="10">
        <v>73</v>
      </c>
      <c r="S105" s="74"/>
    </row>
    <row r="106" spans="1:19" s="64" customFormat="1" ht="12.75" customHeight="1">
      <c r="A106" s="21" t="s">
        <v>35</v>
      </c>
      <c r="B106" s="5">
        <v>170335</v>
      </c>
      <c r="C106" s="5">
        <v>95643</v>
      </c>
      <c r="D106" s="5">
        <v>121208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237941</v>
      </c>
      <c r="M106" s="5">
        <f t="shared" si="21"/>
        <v>408276</v>
      </c>
      <c r="N106" s="5">
        <v>263554</v>
      </c>
      <c r="O106" s="5">
        <f t="shared" si="22"/>
        <v>378</v>
      </c>
      <c r="P106" s="5">
        <v>334</v>
      </c>
      <c r="Q106" s="5">
        <v>137</v>
      </c>
      <c r="R106" s="5">
        <v>241</v>
      </c>
      <c r="S106" s="74"/>
    </row>
    <row r="107" spans="1:19" s="64" customFormat="1" ht="12.75" customHeight="1">
      <c r="A107" s="21" t="s">
        <v>36</v>
      </c>
      <c r="B107" s="5">
        <v>437539</v>
      </c>
      <c r="C107" s="5">
        <v>279034</v>
      </c>
      <c r="D107" s="5">
        <v>145871</v>
      </c>
      <c r="E107" s="5">
        <v>0</v>
      </c>
      <c r="F107" s="5">
        <v>20</v>
      </c>
      <c r="G107" s="5">
        <v>0</v>
      </c>
      <c r="H107" s="5">
        <v>0</v>
      </c>
      <c r="I107" s="5">
        <v>148</v>
      </c>
      <c r="J107" s="5">
        <v>14</v>
      </c>
      <c r="K107" s="5">
        <v>703</v>
      </c>
      <c r="L107" s="5">
        <v>257159</v>
      </c>
      <c r="M107" s="5">
        <f t="shared" si="21"/>
        <v>695583</v>
      </c>
      <c r="N107" s="5">
        <v>444151</v>
      </c>
      <c r="O107" s="5">
        <f t="shared" si="22"/>
        <v>401</v>
      </c>
      <c r="P107" s="5">
        <v>378</v>
      </c>
      <c r="Q107" s="5">
        <v>161</v>
      </c>
      <c r="R107" s="5">
        <v>240</v>
      </c>
      <c r="S107" s="74"/>
    </row>
    <row r="108" spans="1:19" s="64" customFormat="1" ht="12.75" customHeight="1">
      <c r="A108" s="21" t="s">
        <v>37</v>
      </c>
      <c r="B108" s="5">
        <v>219566</v>
      </c>
      <c r="C108" s="5">
        <v>198312</v>
      </c>
      <c r="D108" s="5">
        <v>158633</v>
      </c>
      <c r="E108" s="5">
        <v>0</v>
      </c>
      <c r="F108" s="5">
        <v>0</v>
      </c>
      <c r="G108" s="5">
        <v>0</v>
      </c>
      <c r="H108" s="5">
        <v>0</v>
      </c>
      <c r="I108" s="5">
        <v>16</v>
      </c>
      <c r="J108" s="5">
        <v>0</v>
      </c>
      <c r="K108" s="5">
        <v>0</v>
      </c>
      <c r="L108" s="5">
        <v>114981</v>
      </c>
      <c r="M108" s="5">
        <f t="shared" si="21"/>
        <v>334563</v>
      </c>
      <c r="N108" s="5">
        <v>263754</v>
      </c>
      <c r="O108" s="5">
        <f t="shared" si="22"/>
        <v>212</v>
      </c>
      <c r="P108" s="5">
        <v>200</v>
      </c>
      <c r="Q108" s="5">
        <v>88</v>
      </c>
      <c r="R108" s="5">
        <v>124</v>
      </c>
      <c r="S108" s="74"/>
    </row>
    <row r="109" spans="1:19" s="12" customFormat="1" ht="12.75" customHeight="1">
      <c r="A109" s="21" t="s">
        <v>139</v>
      </c>
      <c r="B109" s="5">
        <v>209928</v>
      </c>
      <c r="C109" s="5">
        <v>170468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68</v>
      </c>
      <c r="J109" s="5">
        <v>0</v>
      </c>
      <c r="K109" s="5">
        <v>2228</v>
      </c>
      <c r="L109" s="5">
        <v>198499</v>
      </c>
      <c r="M109" s="5">
        <f t="shared" si="21"/>
        <v>410723</v>
      </c>
      <c r="N109" s="5">
        <v>347025</v>
      </c>
      <c r="O109" s="5">
        <f t="shared" si="22"/>
        <v>609</v>
      </c>
      <c r="P109" s="5">
        <v>596</v>
      </c>
      <c r="Q109" s="5">
        <v>283</v>
      </c>
      <c r="R109" s="5">
        <v>326</v>
      </c>
      <c r="S109" s="32"/>
    </row>
    <row r="110" spans="1:19" s="12" customFormat="1" ht="12.75" customHeight="1">
      <c r="A110" s="21" t="s">
        <v>140</v>
      </c>
      <c r="B110" s="5">
        <v>260845</v>
      </c>
      <c r="C110" s="5">
        <v>214225</v>
      </c>
      <c r="D110" s="5">
        <v>138046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5">
        <v>0</v>
      </c>
      <c r="K110" s="5">
        <v>36</v>
      </c>
      <c r="L110" s="5">
        <v>319831</v>
      </c>
      <c r="M110" s="5">
        <f t="shared" si="21"/>
        <v>580713</v>
      </c>
      <c r="N110" s="5">
        <v>500610</v>
      </c>
      <c r="O110" s="5">
        <f t="shared" si="22"/>
        <v>411</v>
      </c>
      <c r="P110" s="5">
        <v>407</v>
      </c>
      <c r="Q110" s="5">
        <v>189</v>
      </c>
      <c r="R110" s="5">
        <v>222</v>
      </c>
      <c r="S110" s="33"/>
    </row>
    <row r="111" spans="1:19" s="12" customFormat="1" ht="12.75" customHeight="1">
      <c r="A111" s="21" t="s">
        <v>141</v>
      </c>
      <c r="B111" s="5">
        <v>151556</v>
      </c>
      <c r="C111" s="5">
        <v>1720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97894</v>
      </c>
      <c r="M111" s="5">
        <f t="shared" si="21"/>
        <v>249450</v>
      </c>
      <c r="N111" s="5">
        <v>193412</v>
      </c>
      <c r="O111" s="5">
        <f t="shared" si="22"/>
        <v>241</v>
      </c>
      <c r="P111" s="5">
        <v>229</v>
      </c>
      <c r="Q111" s="5">
        <v>117</v>
      </c>
      <c r="R111" s="5">
        <v>124</v>
      </c>
      <c r="S111" s="33"/>
    </row>
    <row r="112" spans="1:19" s="12" customFormat="1" ht="12.75" customHeight="1">
      <c r="A112" s="21" t="s">
        <v>142</v>
      </c>
      <c r="B112" s="5">
        <v>131223</v>
      </c>
      <c r="C112" s="5">
        <v>116683</v>
      </c>
      <c r="D112" s="5">
        <v>88249</v>
      </c>
      <c r="E112" s="5">
        <v>0</v>
      </c>
      <c r="F112" s="5">
        <v>0</v>
      </c>
      <c r="G112" s="5">
        <v>0</v>
      </c>
      <c r="H112" s="5">
        <v>0</v>
      </c>
      <c r="I112" s="5">
        <v>9</v>
      </c>
      <c r="J112" s="5">
        <v>0</v>
      </c>
      <c r="K112" s="5">
        <v>66</v>
      </c>
      <c r="L112" s="5">
        <v>125377</v>
      </c>
      <c r="M112" s="5">
        <f t="shared" si="21"/>
        <v>256675</v>
      </c>
      <c r="N112" s="5">
        <v>242135</v>
      </c>
      <c r="O112" s="5">
        <f t="shared" si="22"/>
        <v>251</v>
      </c>
      <c r="P112" s="5">
        <v>251</v>
      </c>
      <c r="Q112" s="5">
        <v>107</v>
      </c>
      <c r="R112" s="5">
        <v>144</v>
      </c>
      <c r="S112" s="33"/>
    </row>
    <row r="113" spans="1:19" s="64" customFormat="1" ht="12.75" customHeight="1">
      <c r="A113" s="21" t="s">
        <v>38</v>
      </c>
      <c r="B113" s="28">
        <v>98616</v>
      </c>
      <c r="C113" s="28">
        <v>44104</v>
      </c>
      <c r="D113" s="28">
        <v>12365</v>
      </c>
      <c r="E113" s="28">
        <v>0</v>
      </c>
      <c r="F113" s="28">
        <v>0</v>
      </c>
      <c r="G113" s="28">
        <v>0</v>
      </c>
      <c r="H113" s="28">
        <v>0</v>
      </c>
      <c r="I113" s="28">
        <v>62</v>
      </c>
      <c r="J113" s="28">
        <v>0</v>
      </c>
      <c r="K113" s="28">
        <v>1337</v>
      </c>
      <c r="L113" s="28">
        <v>77328</v>
      </c>
      <c r="M113" s="5">
        <f t="shared" si="21"/>
        <v>177343</v>
      </c>
      <c r="N113" s="28">
        <v>88038</v>
      </c>
      <c r="O113" s="5">
        <f t="shared" si="22"/>
        <v>148</v>
      </c>
      <c r="P113" s="28">
        <v>126</v>
      </c>
      <c r="Q113" s="28">
        <v>60</v>
      </c>
      <c r="R113" s="28">
        <v>88</v>
      </c>
      <c r="S113" s="74"/>
    </row>
    <row r="114" spans="1:19" s="12" customFormat="1" ht="12.75" customHeight="1">
      <c r="A114" s="21" t="s">
        <v>143</v>
      </c>
      <c r="B114" s="5">
        <v>349033</v>
      </c>
      <c r="C114" s="5">
        <v>338870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253962</v>
      </c>
      <c r="M114" s="5">
        <f t="shared" si="21"/>
        <v>602995</v>
      </c>
      <c r="N114" s="5">
        <v>486908</v>
      </c>
      <c r="O114" s="5">
        <f t="shared" si="22"/>
        <v>482</v>
      </c>
      <c r="P114" s="5">
        <v>471</v>
      </c>
      <c r="Q114" s="5">
        <v>194</v>
      </c>
      <c r="R114" s="5">
        <v>288</v>
      </c>
      <c r="S114" s="33"/>
    </row>
    <row r="115" spans="1:19" s="64" customFormat="1" ht="12.75" customHeight="1">
      <c r="A115" s="21" t="s">
        <v>39</v>
      </c>
      <c r="B115" s="5">
        <v>171239</v>
      </c>
      <c r="C115" s="5">
        <v>107619</v>
      </c>
      <c r="D115" s="5">
        <v>94452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86292</v>
      </c>
      <c r="M115" s="5">
        <f t="shared" si="21"/>
        <v>257531</v>
      </c>
      <c r="N115" s="5">
        <v>167359</v>
      </c>
      <c r="O115" s="5">
        <f t="shared" si="22"/>
        <v>204</v>
      </c>
      <c r="P115" s="5">
        <v>182</v>
      </c>
      <c r="Q115" s="5">
        <v>86</v>
      </c>
      <c r="R115" s="5">
        <v>118</v>
      </c>
      <c r="S115" s="74"/>
    </row>
    <row r="116" spans="1:19" s="64" customFormat="1" ht="12.75" customHeight="1">
      <c r="A116" s="21" t="s">
        <v>40</v>
      </c>
      <c r="B116" s="5">
        <v>146361</v>
      </c>
      <c r="C116" s="5">
        <v>140530</v>
      </c>
      <c r="D116" s="5">
        <v>83553</v>
      </c>
      <c r="E116" s="5">
        <v>0</v>
      </c>
      <c r="F116" s="5">
        <v>34</v>
      </c>
      <c r="G116" s="5">
        <v>0</v>
      </c>
      <c r="H116" s="5">
        <v>0</v>
      </c>
      <c r="I116" s="5">
        <v>54</v>
      </c>
      <c r="J116" s="5">
        <v>0</v>
      </c>
      <c r="K116" s="5">
        <v>2829</v>
      </c>
      <c r="L116" s="5">
        <v>119441</v>
      </c>
      <c r="M116" s="5">
        <f t="shared" si="21"/>
        <v>268719</v>
      </c>
      <c r="N116" s="5">
        <v>231660</v>
      </c>
      <c r="O116" s="5">
        <f t="shared" si="22"/>
        <v>235</v>
      </c>
      <c r="P116" s="5">
        <v>232</v>
      </c>
      <c r="Q116" s="5">
        <v>86</v>
      </c>
      <c r="R116" s="5">
        <v>149</v>
      </c>
      <c r="S116" s="74"/>
    </row>
    <row r="117" spans="1:19" s="64" customFormat="1" ht="12.75" customHeight="1">
      <c r="A117" s="21" t="s">
        <v>41</v>
      </c>
      <c r="B117" s="5">
        <v>183516</v>
      </c>
      <c r="C117" s="5">
        <v>107545</v>
      </c>
      <c r="D117" s="5">
        <v>16456</v>
      </c>
      <c r="E117" s="5">
        <v>0</v>
      </c>
      <c r="F117" s="5">
        <v>0</v>
      </c>
      <c r="G117" s="5">
        <v>0</v>
      </c>
      <c r="H117" s="5">
        <v>0</v>
      </c>
      <c r="I117" s="5">
        <v>34</v>
      </c>
      <c r="J117" s="5">
        <v>0</v>
      </c>
      <c r="K117" s="5">
        <v>843</v>
      </c>
      <c r="L117" s="5">
        <v>278378</v>
      </c>
      <c r="M117" s="5">
        <f t="shared" si="21"/>
        <v>462771</v>
      </c>
      <c r="N117" s="5">
        <v>352502</v>
      </c>
      <c r="O117" s="5">
        <f t="shared" si="22"/>
        <v>337</v>
      </c>
      <c r="P117" s="5">
        <v>304</v>
      </c>
      <c r="Q117" s="5">
        <v>149</v>
      </c>
      <c r="R117" s="5">
        <v>188</v>
      </c>
      <c r="S117" s="74"/>
    </row>
    <row r="118" spans="1:19" s="64" customFormat="1" ht="12.75" customHeight="1">
      <c r="A118" s="21" t="s">
        <v>42</v>
      </c>
      <c r="B118" s="5">
        <v>431918</v>
      </c>
      <c r="C118" s="5">
        <v>215283</v>
      </c>
      <c r="D118" s="5">
        <v>285454</v>
      </c>
      <c r="E118" s="5">
        <v>0</v>
      </c>
      <c r="F118" s="5">
        <v>115</v>
      </c>
      <c r="G118" s="5">
        <v>0</v>
      </c>
      <c r="H118" s="5">
        <v>0</v>
      </c>
      <c r="I118" s="5">
        <v>1070</v>
      </c>
      <c r="J118" s="5">
        <v>47</v>
      </c>
      <c r="K118" s="5">
        <v>1494</v>
      </c>
      <c r="L118" s="5">
        <v>252758</v>
      </c>
      <c r="M118" s="5">
        <f t="shared" si="21"/>
        <v>687402</v>
      </c>
      <c r="N118" s="5">
        <v>363330</v>
      </c>
      <c r="O118" s="5">
        <f t="shared" si="22"/>
        <v>309</v>
      </c>
      <c r="P118" s="5">
        <v>301</v>
      </c>
      <c r="Q118" s="5">
        <v>106</v>
      </c>
      <c r="R118" s="5">
        <v>203</v>
      </c>
      <c r="S118" s="74"/>
    </row>
    <row r="119" spans="1:19" s="64" customFormat="1" ht="12.75" customHeight="1">
      <c r="A119" s="21" t="s">
        <v>43</v>
      </c>
      <c r="B119" s="5">
        <v>154429</v>
      </c>
      <c r="C119" s="5">
        <v>132490</v>
      </c>
      <c r="D119" s="5">
        <v>103335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70370</v>
      </c>
      <c r="M119" s="5">
        <f t="shared" si="21"/>
        <v>224799</v>
      </c>
      <c r="N119" s="5">
        <v>187414</v>
      </c>
      <c r="O119" s="5">
        <f t="shared" si="22"/>
        <v>149</v>
      </c>
      <c r="P119" s="5">
        <v>144</v>
      </c>
      <c r="Q119" s="5">
        <v>48</v>
      </c>
      <c r="R119" s="5">
        <v>101</v>
      </c>
      <c r="S119" s="74"/>
    </row>
    <row r="120" spans="1:19" s="12" customFormat="1" ht="12.75" customHeight="1">
      <c r="A120" s="21" t="s">
        <v>145</v>
      </c>
      <c r="B120" s="5">
        <v>211815</v>
      </c>
      <c r="C120" s="5">
        <v>0</v>
      </c>
      <c r="D120" s="5">
        <v>79669</v>
      </c>
      <c r="E120" s="5">
        <v>0</v>
      </c>
      <c r="F120" s="5">
        <v>0</v>
      </c>
      <c r="G120" s="5">
        <v>0</v>
      </c>
      <c r="H120" s="5">
        <v>0</v>
      </c>
      <c r="I120" s="5">
        <v>8</v>
      </c>
      <c r="J120" s="5">
        <v>0</v>
      </c>
      <c r="K120" s="5">
        <v>1604</v>
      </c>
      <c r="L120" s="5">
        <v>153477</v>
      </c>
      <c r="M120" s="5">
        <f t="shared" si="21"/>
        <v>366904</v>
      </c>
      <c r="N120" s="5">
        <v>216990</v>
      </c>
      <c r="O120" s="5">
        <f t="shared" si="22"/>
        <v>317</v>
      </c>
      <c r="P120" s="5">
        <v>303</v>
      </c>
      <c r="Q120" s="5">
        <v>154</v>
      </c>
      <c r="R120" s="5">
        <v>163</v>
      </c>
      <c r="S120" s="33"/>
    </row>
    <row r="121" spans="1:19" s="12" customFormat="1" ht="12.75" customHeight="1">
      <c r="A121" s="21" t="s">
        <v>144</v>
      </c>
      <c r="B121" s="5">
        <v>192035</v>
      </c>
      <c r="C121" s="5">
        <v>0</v>
      </c>
      <c r="D121" s="5">
        <v>60476</v>
      </c>
      <c r="E121" s="5">
        <v>0</v>
      </c>
      <c r="F121" s="5">
        <v>0</v>
      </c>
      <c r="G121" s="5">
        <v>0</v>
      </c>
      <c r="H121" s="5">
        <v>0</v>
      </c>
      <c r="I121" s="5">
        <v>33</v>
      </c>
      <c r="J121" s="5">
        <v>0</v>
      </c>
      <c r="K121" s="5">
        <v>1695</v>
      </c>
      <c r="L121" s="5">
        <v>181472</v>
      </c>
      <c r="M121" s="5">
        <f t="shared" si="21"/>
        <v>375235</v>
      </c>
      <c r="N121" s="5">
        <v>306568</v>
      </c>
      <c r="O121" s="5">
        <f t="shared" si="22"/>
        <v>300</v>
      </c>
      <c r="P121" s="5">
        <v>297</v>
      </c>
      <c r="Q121" s="5">
        <v>119</v>
      </c>
      <c r="R121" s="5">
        <v>181</v>
      </c>
      <c r="S121" s="33"/>
    </row>
    <row r="122" spans="1:19" s="12" customFormat="1" ht="12.75" customHeight="1">
      <c r="A122" s="21" t="s">
        <v>146</v>
      </c>
      <c r="B122" s="5">
        <v>146818</v>
      </c>
      <c r="C122" s="5">
        <v>22581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112</v>
      </c>
      <c r="J122" s="5">
        <v>0</v>
      </c>
      <c r="K122" s="5">
        <v>99</v>
      </c>
      <c r="L122" s="5">
        <v>138957</v>
      </c>
      <c r="M122" s="5">
        <f t="shared" si="21"/>
        <v>285986</v>
      </c>
      <c r="N122" s="5">
        <v>43387</v>
      </c>
      <c r="O122" s="5">
        <f t="shared" si="22"/>
        <v>78</v>
      </c>
      <c r="P122" s="5">
        <v>19</v>
      </c>
      <c r="Q122" s="5">
        <v>34</v>
      </c>
      <c r="R122" s="5">
        <v>44</v>
      </c>
      <c r="S122" s="33"/>
    </row>
    <row r="123" spans="1:19" s="64" customFormat="1" ht="12.75" customHeight="1">
      <c r="A123" s="21" t="s">
        <v>44</v>
      </c>
      <c r="B123" s="5">
        <v>205623</v>
      </c>
      <c r="C123" s="5">
        <v>168994</v>
      </c>
      <c r="D123" s="5">
        <v>137389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99</v>
      </c>
      <c r="L123" s="5">
        <v>128357</v>
      </c>
      <c r="M123" s="5">
        <f t="shared" si="21"/>
        <v>334079</v>
      </c>
      <c r="N123" s="5">
        <v>281759</v>
      </c>
      <c r="O123" s="5">
        <f t="shared" si="22"/>
        <v>383</v>
      </c>
      <c r="P123" s="5">
        <v>381</v>
      </c>
      <c r="Q123" s="5">
        <v>173</v>
      </c>
      <c r="R123" s="5">
        <v>210</v>
      </c>
      <c r="S123" s="74"/>
    </row>
    <row r="124" spans="1:19" s="64" customFormat="1" ht="12.75" customHeight="1">
      <c r="A124" s="21" t="s">
        <v>45</v>
      </c>
      <c r="B124" s="5">
        <v>157172</v>
      </c>
      <c r="C124" s="5">
        <v>103036</v>
      </c>
      <c r="D124" s="5">
        <v>213374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38</v>
      </c>
      <c r="L124" s="5">
        <v>181349</v>
      </c>
      <c r="M124" s="5">
        <f t="shared" si="21"/>
        <v>338559</v>
      </c>
      <c r="N124" s="5">
        <v>354473</v>
      </c>
      <c r="O124" s="5">
        <f t="shared" ref="O124:O125" si="23">SUM(Q124,R124)</f>
        <v>384</v>
      </c>
      <c r="P124" s="5">
        <v>374</v>
      </c>
      <c r="Q124" s="5">
        <v>163</v>
      </c>
      <c r="R124" s="5">
        <v>221</v>
      </c>
      <c r="S124" s="74"/>
    </row>
    <row r="125" spans="1:19" s="12" customFormat="1" ht="12.75" customHeight="1">
      <c r="A125" s="21" t="s">
        <v>149</v>
      </c>
      <c r="B125" s="5">
        <v>40635</v>
      </c>
      <c r="C125" s="5">
        <v>1923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15196</v>
      </c>
      <c r="M125" s="5">
        <f t="shared" si="21"/>
        <v>55831</v>
      </c>
      <c r="N125" s="5">
        <v>2598</v>
      </c>
      <c r="O125" s="5">
        <f t="shared" si="23"/>
        <v>14</v>
      </c>
      <c r="P125" s="5">
        <v>2</v>
      </c>
      <c r="Q125" s="5">
        <v>7</v>
      </c>
      <c r="R125" s="5">
        <v>7</v>
      </c>
      <c r="S125" s="31"/>
    </row>
    <row r="126" spans="1:19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9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9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2:18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2:18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2:18" ht="14.25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2:18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2:18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2:18">
      <c r="B134" s="79"/>
      <c r="C134" s="64"/>
      <c r="D134" s="79"/>
      <c r="E134" s="64"/>
      <c r="F134" s="79"/>
      <c r="G134" s="64"/>
      <c r="H134" s="79"/>
      <c r="I134" s="64"/>
      <c r="J134" s="64"/>
      <c r="K134" s="79"/>
      <c r="L134" s="64"/>
      <c r="M134" s="79"/>
      <c r="N134" s="64"/>
      <c r="O134" s="79"/>
      <c r="P134" s="64"/>
      <c r="Q134" s="79"/>
      <c r="R134" s="64"/>
    </row>
    <row r="135" spans="2:18">
      <c r="B135" s="79"/>
      <c r="C135" s="64"/>
      <c r="D135" s="79"/>
      <c r="E135" s="64"/>
      <c r="F135" s="79"/>
      <c r="G135" s="64"/>
      <c r="H135" s="79"/>
      <c r="I135" s="64"/>
      <c r="J135" s="64"/>
      <c r="K135" s="79"/>
      <c r="L135" s="64"/>
      <c r="M135" s="79"/>
      <c r="N135" s="64"/>
      <c r="O135" s="79"/>
      <c r="P135" s="64"/>
      <c r="Q135" s="79"/>
      <c r="R135" s="64"/>
    </row>
    <row r="136" spans="2:18">
      <c r="B136" s="79"/>
      <c r="C136" s="64"/>
      <c r="D136" s="79"/>
      <c r="E136" s="64"/>
      <c r="F136" s="79"/>
      <c r="G136" s="64"/>
      <c r="H136" s="79"/>
      <c r="I136" s="64"/>
      <c r="J136" s="64"/>
      <c r="K136" s="79"/>
      <c r="L136" s="64"/>
      <c r="M136" s="79"/>
      <c r="N136" s="64"/>
      <c r="O136" s="79"/>
      <c r="P136" s="64"/>
      <c r="Q136" s="64"/>
      <c r="R136" s="64"/>
    </row>
    <row r="137" spans="2:18">
      <c r="B137" s="79"/>
      <c r="C137" s="64"/>
      <c r="D137" s="79"/>
      <c r="E137" s="64"/>
      <c r="F137" s="79"/>
      <c r="G137" s="64"/>
      <c r="H137" s="79"/>
      <c r="I137" s="64"/>
      <c r="J137" s="64"/>
      <c r="K137" s="79"/>
      <c r="L137" s="64"/>
      <c r="M137" s="79"/>
      <c r="N137" s="64"/>
      <c r="O137" s="79"/>
      <c r="P137" s="64"/>
      <c r="Q137" s="79"/>
      <c r="R137" s="64"/>
    </row>
    <row r="138" spans="2:18">
      <c r="B138" s="79"/>
      <c r="C138" s="64"/>
      <c r="D138" s="79"/>
      <c r="E138" s="64"/>
      <c r="F138" s="79"/>
      <c r="G138" s="64"/>
      <c r="H138" s="79"/>
      <c r="I138" s="64"/>
      <c r="J138" s="64"/>
      <c r="K138" s="79"/>
      <c r="L138" s="64"/>
      <c r="M138" s="79"/>
      <c r="N138" s="64"/>
      <c r="O138" s="79"/>
      <c r="P138" s="64"/>
      <c r="Q138" s="79"/>
      <c r="R138" s="64"/>
    </row>
    <row r="139" spans="2:18">
      <c r="B139" s="79"/>
      <c r="C139" s="64"/>
      <c r="D139" s="79"/>
      <c r="E139" s="64"/>
      <c r="F139" s="79"/>
      <c r="G139" s="64"/>
      <c r="H139" s="79"/>
      <c r="I139" s="64"/>
      <c r="J139" s="64"/>
      <c r="K139" s="79"/>
      <c r="L139" s="64"/>
      <c r="M139" s="79"/>
      <c r="N139" s="64"/>
      <c r="O139" s="79"/>
      <c r="P139" s="64"/>
      <c r="Q139" s="79"/>
      <c r="R139" s="64"/>
    </row>
    <row r="140" spans="2:18">
      <c r="B140" s="79"/>
      <c r="C140" s="64"/>
      <c r="D140" s="79"/>
      <c r="E140" s="64"/>
      <c r="F140" s="79"/>
      <c r="G140" s="64"/>
      <c r="H140" s="79"/>
      <c r="I140" s="64"/>
      <c r="J140" s="64"/>
      <c r="K140" s="79"/>
      <c r="L140" s="64"/>
      <c r="M140" s="79"/>
      <c r="N140" s="64"/>
      <c r="O140" s="79"/>
      <c r="P140" s="64"/>
      <c r="Q140" s="79"/>
      <c r="R140" s="64"/>
    </row>
    <row r="141" spans="2:18">
      <c r="B141" s="79"/>
      <c r="C141" s="64"/>
      <c r="D141" s="79"/>
      <c r="E141" s="64"/>
      <c r="F141" s="79"/>
      <c r="G141" s="64"/>
      <c r="H141" s="79"/>
      <c r="I141" s="64"/>
      <c r="J141" s="64"/>
      <c r="K141" s="79"/>
      <c r="L141" s="64"/>
      <c r="M141" s="79"/>
      <c r="N141" s="64"/>
      <c r="O141" s="79"/>
      <c r="P141" s="64"/>
      <c r="Q141" s="79"/>
      <c r="R141" s="64"/>
    </row>
    <row r="142" spans="2:18">
      <c r="B142" s="79"/>
      <c r="C142" s="64"/>
      <c r="D142" s="79"/>
      <c r="E142" s="64"/>
      <c r="F142" s="79"/>
      <c r="G142" s="64"/>
      <c r="H142" s="64"/>
      <c r="I142" s="64"/>
      <c r="J142" s="64"/>
      <c r="K142" s="64"/>
      <c r="L142" s="64"/>
      <c r="M142" s="79"/>
      <c r="N142" s="64"/>
      <c r="O142" s="79"/>
      <c r="P142" s="64"/>
      <c r="Q142" s="79"/>
      <c r="R142" s="64"/>
    </row>
    <row r="143" spans="2:18">
      <c r="B143" s="79"/>
      <c r="C143" s="64"/>
      <c r="D143" s="79"/>
      <c r="E143" s="64"/>
      <c r="F143" s="79"/>
      <c r="G143" s="64"/>
      <c r="H143" s="79"/>
      <c r="I143" s="64"/>
      <c r="J143" s="64"/>
      <c r="K143" s="79"/>
      <c r="L143" s="64"/>
      <c r="M143" s="79"/>
      <c r="N143" s="64"/>
      <c r="O143" s="79"/>
      <c r="P143" s="64"/>
      <c r="Q143" s="79"/>
      <c r="R143" s="64"/>
    </row>
    <row r="144" spans="2:18">
      <c r="B144" s="79"/>
      <c r="C144" s="64"/>
      <c r="D144" s="79"/>
      <c r="E144" s="64"/>
      <c r="F144" s="79"/>
      <c r="G144" s="64"/>
      <c r="H144" s="79"/>
      <c r="I144" s="64"/>
      <c r="J144" s="64"/>
      <c r="K144" s="79"/>
      <c r="L144" s="64"/>
      <c r="M144" s="79"/>
      <c r="N144" s="64"/>
      <c r="O144" s="79"/>
      <c r="P144" s="64"/>
      <c r="Q144" s="79"/>
      <c r="R144" s="64"/>
    </row>
    <row r="145" spans="2:18">
      <c r="B145" s="79"/>
      <c r="C145" s="64"/>
      <c r="D145" s="79"/>
      <c r="E145" s="64"/>
      <c r="F145" s="79"/>
      <c r="G145" s="64"/>
      <c r="H145" s="79"/>
      <c r="I145" s="64"/>
      <c r="J145" s="64"/>
      <c r="K145" s="79"/>
      <c r="L145" s="64"/>
      <c r="M145" s="79"/>
      <c r="N145" s="64"/>
      <c r="O145" s="79"/>
      <c r="P145" s="64"/>
      <c r="Q145" s="79"/>
      <c r="R145" s="64"/>
    </row>
    <row r="146" spans="2:18">
      <c r="B146" s="79"/>
      <c r="C146" s="64"/>
      <c r="D146" s="79"/>
      <c r="E146" s="64"/>
      <c r="F146" s="79"/>
      <c r="G146" s="64"/>
      <c r="H146" s="79"/>
      <c r="I146" s="64"/>
      <c r="J146" s="64"/>
      <c r="K146" s="79"/>
      <c r="L146" s="64"/>
      <c r="M146" s="79"/>
      <c r="N146" s="64"/>
      <c r="O146" s="64"/>
      <c r="P146" s="64"/>
      <c r="Q146" s="64"/>
      <c r="R146" s="64"/>
    </row>
    <row r="147" spans="2:18">
      <c r="B147" s="79"/>
      <c r="C147" s="64"/>
      <c r="D147" s="79"/>
      <c r="E147" s="64"/>
      <c r="F147" s="79"/>
      <c r="G147" s="64"/>
      <c r="H147" s="79"/>
      <c r="I147" s="64"/>
      <c r="J147" s="64"/>
      <c r="K147" s="79"/>
      <c r="L147" s="64"/>
      <c r="M147" s="79"/>
      <c r="N147" s="64"/>
      <c r="O147" s="79"/>
      <c r="P147" s="64"/>
      <c r="Q147" s="79"/>
      <c r="R147" s="64"/>
    </row>
    <row r="148" spans="2:18">
      <c r="B148" s="79"/>
      <c r="C148" s="64"/>
      <c r="D148" s="79"/>
      <c r="E148" s="64"/>
      <c r="F148" s="79"/>
      <c r="G148" s="64"/>
      <c r="H148" s="79"/>
      <c r="I148" s="64"/>
      <c r="J148" s="64"/>
      <c r="K148" s="79"/>
      <c r="L148" s="64"/>
      <c r="M148" s="79"/>
      <c r="N148" s="64"/>
      <c r="O148" s="79"/>
      <c r="P148" s="64"/>
      <c r="Q148" s="79"/>
      <c r="R148" s="64"/>
    </row>
    <row r="149" spans="2:18">
      <c r="B149" s="64"/>
      <c r="F149" s="64"/>
      <c r="H149" s="64"/>
      <c r="K149" s="64"/>
      <c r="M149" s="78"/>
      <c r="O149" s="79"/>
      <c r="Q149" s="79"/>
    </row>
    <row r="150" spans="2:18">
      <c r="B150" s="79"/>
      <c r="D150" s="78"/>
      <c r="F150" s="79"/>
      <c r="H150" s="79"/>
      <c r="K150" s="79"/>
      <c r="M150" s="78"/>
      <c r="O150" s="79"/>
      <c r="Q150" s="79"/>
    </row>
    <row r="151" spans="2:18">
      <c r="B151" s="79"/>
      <c r="D151" s="78"/>
      <c r="F151" s="79"/>
      <c r="H151" s="79"/>
      <c r="K151" s="79"/>
      <c r="M151" s="78"/>
      <c r="O151" s="79"/>
      <c r="Q151" s="79"/>
    </row>
    <row r="152" spans="2:18">
      <c r="B152" s="79"/>
      <c r="D152" s="78"/>
      <c r="F152" s="79"/>
      <c r="H152" s="79"/>
      <c r="K152" s="79"/>
      <c r="M152" s="78"/>
      <c r="O152" s="79"/>
      <c r="Q152" s="79"/>
    </row>
    <row r="153" spans="2:18">
      <c r="B153" s="79"/>
      <c r="D153" s="78"/>
      <c r="F153" s="79"/>
      <c r="H153" s="79"/>
      <c r="K153" s="79"/>
      <c r="M153" s="78"/>
      <c r="O153" s="79"/>
      <c r="Q153" s="79"/>
    </row>
    <row r="154" spans="2:18">
      <c r="B154" s="79"/>
      <c r="D154" s="78"/>
      <c r="F154" s="79"/>
      <c r="H154" s="79"/>
      <c r="K154" s="79"/>
      <c r="M154" s="78"/>
      <c r="O154" s="79"/>
      <c r="Q154" s="79"/>
    </row>
    <row r="155" spans="2:18">
      <c r="B155" s="79"/>
      <c r="D155" s="78"/>
      <c r="F155" s="79"/>
      <c r="H155" s="79"/>
      <c r="K155" s="79"/>
      <c r="M155" s="78"/>
      <c r="O155" s="79"/>
      <c r="Q155" s="79"/>
    </row>
    <row r="156" spans="2:18">
      <c r="B156" s="79"/>
      <c r="D156" s="78"/>
      <c r="F156" s="79"/>
      <c r="H156" s="79"/>
      <c r="K156" s="79"/>
      <c r="M156" s="78"/>
      <c r="O156" s="79"/>
      <c r="Q156" s="79"/>
    </row>
    <row r="157" spans="2:18">
      <c r="B157" s="79"/>
      <c r="D157" s="78"/>
      <c r="F157" s="79"/>
      <c r="H157" s="79"/>
      <c r="K157" s="79"/>
      <c r="M157" s="78"/>
      <c r="O157" s="79"/>
      <c r="Q157" s="79"/>
    </row>
    <row r="158" spans="2:18">
      <c r="B158" s="64"/>
      <c r="D158" s="78"/>
      <c r="F158" s="79"/>
      <c r="H158" s="79"/>
      <c r="K158" s="79"/>
      <c r="M158" s="78"/>
      <c r="O158" s="79"/>
      <c r="Q158" s="79"/>
    </row>
    <row r="159" spans="2:18">
      <c r="B159" s="79"/>
      <c r="D159" s="78"/>
      <c r="F159" s="79"/>
      <c r="H159" s="79"/>
      <c r="K159" s="79"/>
      <c r="M159" s="78"/>
    </row>
    <row r="160" spans="2:18">
      <c r="B160" s="79"/>
      <c r="D160" s="78"/>
      <c r="F160" s="79"/>
      <c r="H160" s="79"/>
      <c r="K160" s="79"/>
      <c r="M160" s="78"/>
    </row>
    <row r="161" spans="2:17">
      <c r="B161" s="79"/>
      <c r="D161" s="78"/>
      <c r="F161" s="79"/>
      <c r="H161" s="79"/>
      <c r="K161" s="79"/>
      <c r="M161" s="78"/>
    </row>
    <row r="163" spans="2:17">
      <c r="O163" s="79"/>
      <c r="Q163" s="79"/>
    </row>
    <row r="164" spans="2:17">
      <c r="O164" s="79"/>
      <c r="Q164" s="79"/>
    </row>
    <row r="165" spans="2:17">
      <c r="O165" s="79"/>
      <c r="Q165" s="79"/>
    </row>
    <row r="166" spans="2:17">
      <c r="O166" s="79"/>
      <c r="Q166" s="79"/>
    </row>
    <row r="167" spans="2:17">
      <c r="C167" s="79"/>
      <c r="E167" s="78"/>
      <c r="J167" s="78"/>
      <c r="L167" s="79"/>
      <c r="O167" s="79"/>
      <c r="Q167" s="79"/>
    </row>
    <row r="168" spans="2:17">
      <c r="C168" s="79"/>
      <c r="E168" s="78"/>
      <c r="J168" s="78"/>
      <c r="L168" s="79"/>
      <c r="O168" s="79"/>
      <c r="Q168" s="79"/>
    </row>
    <row r="169" spans="2:17">
      <c r="C169" s="79"/>
      <c r="E169" s="78"/>
      <c r="J169" s="78"/>
      <c r="L169" s="79"/>
      <c r="O169" s="79"/>
      <c r="Q169" s="79"/>
    </row>
    <row r="170" spans="2:17">
      <c r="C170" s="79"/>
      <c r="E170" s="78"/>
      <c r="J170" s="78"/>
      <c r="L170" s="79"/>
      <c r="O170" s="79"/>
      <c r="Q170" s="79"/>
    </row>
    <row r="171" spans="2:17">
      <c r="C171" s="79"/>
      <c r="E171" s="78"/>
      <c r="J171" s="78"/>
      <c r="L171" s="79"/>
      <c r="O171" s="79"/>
      <c r="Q171" s="79"/>
    </row>
    <row r="172" spans="2:17">
      <c r="C172" s="79"/>
      <c r="E172" s="78"/>
      <c r="J172" s="78"/>
      <c r="L172" s="79"/>
      <c r="O172" s="79"/>
      <c r="Q172" s="79"/>
    </row>
    <row r="173" spans="2:17">
      <c r="C173" s="79"/>
      <c r="E173" s="78"/>
      <c r="J173" s="78"/>
      <c r="L173" s="79"/>
      <c r="O173" s="79"/>
      <c r="Q173" s="79"/>
    </row>
    <row r="174" spans="2:17">
      <c r="C174" s="79"/>
      <c r="E174" s="78"/>
      <c r="J174" s="78"/>
      <c r="L174" s="79"/>
      <c r="O174" s="79"/>
      <c r="Q174" s="79"/>
    </row>
    <row r="175" spans="2:17">
      <c r="C175" s="79"/>
      <c r="E175" s="78"/>
      <c r="J175" s="78"/>
      <c r="L175" s="79"/>
      <c r="O175" s="79"/>
      <c r="Q175" s="79"/>
    </row>
    <row r="176" spans="2:17">
      <c r="C176" s="79"/>
      <c r="E176" s="78"/>
      <c r="J176" s="78"/>
      <c r="L176" s="79"/>
      <c r="O176" s="64"/>
      <c r="Q176" s="64"/>
    </row>
    <row r="177" spans="3:17">
      <c r="C177" s="79"/>
      <c r="E177" s="78"/>
      <c r="J177" s="78"/>
      <c r="L177" s="79"/>
      <c r="O177" s="79"/>
      <c r="Q177" s="79"/>
    </row>
    <row r="178" spans="3:17">
      <c r="C178" s="79"/>
      <c r="E178" s="78"/>
      <c r="J178" s="78"/>
      <c r="L178" s="79"/>
      <c r="O178" s="79"/>
      <c r="Q178" s="79"/>
    </row>
    <row r="179" spans="3:17">
      <c r="C179" s="79"/>
      <c r="E179" s="78"/>
      <c r="J179" s="78"/>
      <c r="L179" s="79"/>
      <c r="O179" s="79"/>
      <c r="Q179" s="79"/>
    </row>
    <row r="180" spans="3:17">
      <c r="C180" s="79"/>
      <c r="E180" s="78"/>
      <c r="J180" s="78"/>
      <c r="L180" s="64"/>
      <c r="O180" s="79"/>
      <c r="Q180" s="79"/>
    </row>
    <row r="181" spans="3:17">
      <c r="C181" s="79"/>
      <c r="E181" s="78"/>
      <c r="J181" s="78"/>
      <c r="L181" s="79"/>
      <c r="O181" s="79"/>
      <c r="Q181" s="79"/>
    </row>
    <row r="182" spans="3:17">
      <c r="C182" s="79"/>
      <c r="E182" s="78"/>
      <c r="J182" s="78"/>
      <c r="L182" s="79"/>
      <c r="O182" s="79"/>
      <c r="Q182" s="79"/>
    </row>
    <row r="183" spans="3:17">
      <c r="C183" s="64"/>
      <c r="E183" s="78"/>
      <c r="J183" s="78"/>
      <c r="L183" s="79"/>
      <c r="O183" s="79"/>
      <c r="Q183" s="79"/>
    </row>
    <row r="184" spans="3:17">
      <c r="C184" s="79"/>
      <c r="E184" s="78"/>
      <c r="J184" s="78"/>
      <c r="L184" s="79"/>
      <c r="O184" s="79"/>
      <c r="Q184" s="79"/>
    </row>
    <row r="185" spans="3:17">
      <c r="C185" s="79"/>
      <c r="E185" s="78"/>
      <c r="J185" s="78"/>
      <c r="L185" s="79"/>
      <c r="O185" s="79"/>
      <c r="Q185" s="79"/>
    </row>
    <row r="186" spans="3:17">
      <c r="C186" s="79"/>
      <c r="E186" s="78"/>
      <c r="J186" s="78"/>
      <c r="L186" s="79"/>
      <c r="O186" s="64"/>
      <c r="Q186" s="64"/>
    </row>
    <row r="187" spans="3:17">
      <c r="C187" s="79"/>
      <c r="E187" s="78"/>
      <c r="J187" s="78"/>
      <c r="L187" s="79"/>
      <c r="O187" s="79"/>
      <c r="Q187" s="79"/>
    </row>
    <row r="188" spans="3:17">
      <c r="C188" s="79"/>
      <c r="E188" s="78"/>
      <c r="J188" s="78"/>
      <c r="L188" s="79"/>
      <c r="O188" s="79"/>
      <c r="Q188" s="79"/>
    </row>
    <row r="189" spans="3:17">
      <c r="C189" s="79"/>
      <c r="E189" s="78"/>
      <c r="J189" s="78"/>
      <c r="L189" s="79"/>
      <c r="O189" s="79"/>
      <c r="Q189" s="79"/>
    </row>
    <row r="190" spans="3:17">
      <c r="C190" s="64"/>
      <c r="L190" s="64"/>
      <c r="O190" s="79"/>
      <c r="Q190" s="79"/>
    </row>
    <row r="191" spans="3:17">
      <c r="C191" s="79"/>
      <c r="E191" s="78"/>
      <c r="J191" s="78"/>
      <c r="L191" s="79"/>
      <c r="O191" s="79"/>
      <c r="Q191" s="79"/>
    </row>
    <row r="192" spans="3:17">
      <c r="C192" s="79"/>
      <c r="E192" s="78"/>
      <c r="J192" s="78"/>
      <c r="L192" s="79"/>
      <c r="O192" s="79"/>
      <c r="Q192" s="79"/>
    </row>
    <row r="193" spans="3:17">
      <c r="C193" s="79"/>
      <c r="E193" s="78"/>
      <c r="J193" s="78"/>
      <c r="L193" s="79"/>
      <c r="O193" s="79"/>
      <c r="Q193" s="79"/>
    </row>
    <row r="194" spans="3:17">
      <c r="C194" s="79"/>
      <c r="E194" s="78"/>
      <c r="J194" s="78"/>
      <c r="L194" s="79"/>
      <c r="O194" s="79"/>
      <c r="Q194" s="79"/>
    </row>
    <row r="195" spans="3:17">
      <c r="C195" s="79"/>
      <c r="E195" s="78"/>
      <c r="J195" s="78"/>
      <c r="L195" s="79"/>
      <c r="O195" s="79"/>
      <c r="Q195" s="79"/>
    </row>
    <row r="196" spans="3:17">
      <c r="C196" s="79"/>
      <c r="E196" s="78"/>
      <c r="J196" s="78"/>
      <c r="L196" s="79"/>
      <c r="O196" s="79"/>
      <c r="Q196" s="79"/>
    </row>
    <row r="197" spans="3:17">
      <c r="C197" s="79"/>
      <c r="E197" s="78"/>
      <c r="J197" s="78"/>
      <c r="L197" s="79"/>
      <c r="O197" s="79"/>
      <c r="Q197" s="79"/>
    </row>
    <row r="198" spans="3:17">
      <c r="C198" s="79"/>
      <c r="E198" s="78"/>
      <c r="J198" s="78"/>
      <c r="L198" s="79"/>
      <c r="O198" s="79"/>
      <c r="Q198" s="79"/>
    </row>
    <row r="199" spans="3:17">
      <c r="C199" s="79"/>
      <c r="E199" s="78"/>
      <c r="J199" s="78"/>
      <c r="L199" s="79"/>
    </row>
    <row r="200" spans="3:17">
      <c r="C200" s="79"/>
      <c r="E200" s="78"/>
      <c r="J200" s="78"/>
      <c r="L200" s="79"/>
    </row>
    <row r="201" spans="3:17">
      <c r="C201" s="79"/>
      <c r="E201" s="78"/>
      <c r="J201" s="78"/>
      <c r="L201" s="79"/>
    </row>
    <row r="202" spans="3:17">
      <c r="C202" s="79"/>
      <c r="E202" s="78"/>
      <c r="J202" s="78"/>
      <c r="L202" s="79"/>
    </row>
    <row r="206" spans="3:17">
      <c r="C206" s="78"/>
      <c r="F206" s="78"/>
    </row>
    <row r="207" spans="3:17">
      <c r="C207" s="78"/>
      <c r="F207" s="78"/>
    </row>
    <row r="208" spans="3:17">
      <c r="C208" s="78"/>
      <c r="F208" s="78"/>
    </row>
    <row r="209" spans="3:6">
      <c r="C209" s="78"/>
      <c r="F209" s="78"/>
    </row>
    <row r="210" spans="3:6">
      <c r="C210" s="78"/>
      <c r="F210" s="78"/>
    </row>
    <row r="211" spans="3:6">
      <c r="C211" s="78"/>
      <c r="F211" s="78"/>
    </row>
    <row r="212" spans="3:6">
      <c r="C212" s="78"/>
      <c r="F212" s="78"/>
    </row>
    <row r="213" spans="3:6">
      <c r="C213" s="78"/>
      <c r="F213" s="78"/>
    </row>
    <row r="214" spans="3:6">
      <c r="C214" s="78"/>
      <c r="F214" s="78"/>
    </row>
    <row r="215" spans="3:6">
      <c r="C215" s="78"/>
      <c r="F215" s="78"/>
    </row>
    <row r="216" spans="3:6">
      <c r="C216" s="78"/>
      <c r="F216" s="78"/>
    </row>
    <row r="217" spans="3:6">
      <c r="C217" s="78"/>
      <c r="F217" s="78"/>
    </row>
    <row r="218" spans="3:6">
      <c r="C218" s="78"/>
      <c r="F218" s="78"/>
    </row>
    <row r="219" spans="3:6">
      <c r="C219" s="78"/>
      <c r="F219" s="78"/>
    </row>
    <row r="220" spans="3:6">
      <c r="C220" s="78"/>
      <c r="F220" s="78"/>
    </row>
    <row r="221" spans="3:6">
      <c r="C221" s="78"/>
      <c r="F221" s="78"/>
    </row>
    <row r="222" spans="3:6">
      <c r="C222" s="78"/>
      <c r="F222" s="78"/>
    </row>
    <row r="223" spans="3:6">
      <c r="C223" s="78"/>
      <c r="F223" s="78"/>
    </row>
    <row r="224" spans="3:6">
      <c r="C224" s="78"/>
      <c r="F224" s="78"/>
    </row>
    <row r="225" spans="3:6">
      <c r="C225" s="78"/>
      <c r="F225" s="78"/>
    </row>
    <row r="226" spans="3:6">
      <c r="C226" s="78"/>
      <c r="F226" s="78"/>
    </row>
    <row r="227" spans="3:6">
      <c r="C227" s="78"/>
      <c r="F227" s="78"/>
    </row>
    <row r="228" spans="3:6">
      <c r="C228" s="78"/>
      <c r="F228" s="78"/>
    </row>
    <row r="230" spans="3:6">
      <c r="C230" s="78"/>
      <c r="F230" s="78"/>
    </row>
    <row r="231" spans="3:6">
      <c r="C231" s="78"/>
      <c r="F231" s="78"/>
    </row>
    <row r="232" spans="3:6">
      <c r="C232" s="78"/>
      <c r="F232" s="78"/>
    </row>
    <row r="233" spans="3:6">
      <c r="C233" s="78"/>
      <c r="F233" s="78"/>
    </row>
    <row r="234" spans="3:6">
      <c r="C234" s="78"/>
      <c r="F234" s="78"/>
    </row>
    <row r="235" spans="3:6">
      <c r="C235" s="78"/>
      <c r="F235" s="78"/>
    </row>
    <row r="236" spans="3:6">
      <c r="C236" s="78"/>
      <c r="F236" s="78"/>
    </row>
    <row r="237" spans="3:6">
      <c r="C237" s="78"/>
      <c r="F237" s="78"/>
    </row>
    <row r="238" spans="3:6">
      <c r="C238" s="78"/>
      <c r="F238" s="78"/>
    </row>
    <row r="239" spans="3:6">
      <c r="C239" s="78"/>
      <c r="F239" s="78"/>
    </row>
    <row r="240" spans="3:6">
      <c r="C240" s="78"/>
      <c r="F240" s="78"/>
    </row>
    <row r="241" spans="3:6">
      <c r="C241" s="78"/>
      <c r="F241" s="78"/>
    </row>
  </sheetData>
  <sheetProtection password="C70C" sheet="1" objects="1" scenarios="1"/>
  <mergeCells count="37">
    <mergeCell ref="J5:J8"/>
    <mergeCell ref="K5:K8"/>
    <mergeCell ref="L5:L8"/>
    <mergeCell ref="M5:M8"/>
    <mergeCell ref="N5:N8"/>
    <mergeCell ref="R5:R6"/>
    <mergeCell ref="H5:H8"/>
    <mergeCell ref="B7:B8"/>
    <mergeCell ref="C7:C8"/>
    <mergeCell ref="K3:K4"/>
    <mergeCell ref="L3:L4"/>
    <mergeCell ref="B5:C6"/>
    <mergeCell ref="D5:D8"/>
    <mergeCell ref="E5:E8"/>
    <mergeCell ref="F5:F8"/>
    <mergeCell ref="G5:G8"/>
    <mergeCell ref="O7:O8"/>
    <mergeCell ref="P7:P8"/>
    <mergeCell ref="Q7:Q8"/>
    <mergeCell ref="R7:R8"/>
    <mergeCell ref="I5:I8"/>
    <mergeCell ref="B1:N1"/>
    <mergeCell ref="O1:R1"/>
    <mergeCell ref="B2:N2"/>
    <mergeCell ref="O2:R2"/>
    <mergeCell ref="A3:A8"/>
    <mergeCell ref="B3:E4"/>
    <mergeCell ref="F3:G4"/>
    <mergeCell ref="H3:H4"/>
    <mergeCell ref="I3:I4"/>
    <mergeCell ref="J3:J4"/>
    <mergeCell ref="M3:M4"/>
    <mergeCell ref="N3:N4"/>
    <mergeCell ref="O3:O6"/>
    <mergeCell ref="P3:R4"/>
    <mergeCell ref="P5:P6"/>
    <mergeCell ref="Q5:Q6"/>
  </mergeCells>
  <pageMargins left="0.78740157480314998" right="0.78740157480314998" top="0.98425196850393704" bottom="0.98425196850393704" header="0.511811023622047" footer="0.511811023622047"/>
  <pageSetup paperSize="0" fitToWidth="0" fitToHeight="0" orientation="landscape" horizontalDpi="0" verticalDpi="0" copies="0"/>
  <headerFooter alignWithMargins="0"/>
  <ignoredErrors>
    <ignoredError sqref="M12 M45:M46 M11 M47 M13:M44 O45:O46 O11:O44 O4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defaultColWidth="9.140625" defaultRowHeight="11.25"/>
  <cols>
    <col min="1" max="1" width="21.140625" style="106" customWidth="1"/>
    <col min="2" max="23" width="8.5703125" style="12" customWidth="1"/>
    <col min="24" max="24" width="9.140625" style="12" customWidth="1"/>
    <col min="25" max="16384" width="9.140625" style="12"/>
  </cols>
  <sheetData>
    <row r="1" spans="1:26" s="131" customFormat="1" ht="12.75" customHeight="1">
      <c r="A1" s="104"/>
      <c r="B1" s="150" t="s">
        <v>80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Y1" s="130"/>
      <c r="Z1" s="130"/>
    </row>
    <row r="2" spans="1:26" s="131" customFormat="1" ht="12.75" customHeight="1">
      <c r="A2" s="145" t="s">
        <v>5</v>
      </c>
      <c r="B2" s="139" t="s">
        <v>81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82</v>
      </c>
      <c r="N2" s="139" t="s">
        <v>83</v>
      </c>
      <c r="O2" s="139"/>
      <c r="P2" s="139"/>
      <c r="Q2" s="139"/>
      <c r="R2" s="139"/>
      <c r="S2" s="139"/>
      <c r="T2" s="139"/>
      <c r="U2" s="139"/>
      <c r="V2" s="139"/>
      <c r="W2" s="139"/>
      <c r="Y2" s="130"/>
      <c r="Z2" s="130"/>
    </row>
    <row r="3" spans="1:26" s="131" customFormat="1" ht="12.75" customHeight="1">
      <c r="A3" s="145"/>
      <c r="B3" s="139" t="s">
        <v>84</v>
      </c>
      <c r="C3" s="139"/>
      <c r="D3" s="139"/>
      <c r="E3" s="139"/>
      <c r="F3" s="139" t="s">
        <v>85</v>
      </c>
      <c r="G3" s="139"/>
      <c r="H3" s="151" t="s">
        <v>86</v>
      </c>
      <c r="I3" s="139" t="s">
        <v>87</v>
      </c>
      <c r="J3" s="139"/>
      <c r="K3" s="139"/>
      <c r="L3" s="139"/>
      <c r="M3" s="139"/>
      <c r="N3" s="151" t="s">
        <v>88</v>
      </c>
      <c r="O3" s="151" t="s">
        <v>89</v>
      </c>
      <c r="P3" s="152" t="s">
        <v>90</v>
      </c>
      <c r="Q3" s="152"/>
      <c r="R3" s="152"/>
      <c r="S3" s="152"/>
      <c r="T3" s="151" t="s">
        <v>91</v>
      </c>
      <c r="U3" s="151" t="s">
        <v>92</v>
      </c>
      <c r="V3" s="151" t="s">
        <v>93</v>
      </c>
      <c r="W3" s="151" t="s">
        <v>92</v>
      </c>
      <c r="Y3" s="130"/>
      <c r="Z3" s="130"/>
    </row>
    <row r="4" spans="1:26" s="131" customFormat="1" ht="12.75" customHeight="1">
      <c r="A4" s="145"/>
      <c r="B4" s="139"/>
      <c r="C4" s="139"/>
      <c r="D4" s="139"/>
      <c r="E4" s="139"/>
      <c r="F4" s="139"/>
      <c r="G4" s="139"/>
      <c r="H4" s="151"/>
      <c r="I4" s="139"/>
      <c r="J4" s="139"/>
      <c r="K4" s="139"/>
      <c r="L4" s="139"/>
      <c r="M4" s="139"/>
      <c r="N4" s="151"/>
      <c r="O4" s="151"/>
      <c r="P4" s="152"/>
      <c r="Q4" s="152"/>
      <c r="R4" s="152"/>
      <c r="S4" s="152"/>
      <c r="T4" s="151"/>
      <c r="U4" s="151"/>
      <c r="V4" s="151"/>
      <c r="W4" s="151"/>
      <c r="Y4" s="130"/>
      <c r="Z4" s="130"/>
    </row>
    <row r="5" spans="1:26" s="131" customFormat="1" ht="12.75" customHeight="1">
      <c r="A5" s="145"/>
      <c r="B5" s="151" t="s">
        <v>57</v>
      </c>
      <c r="C5" s="151" t="s">
        <v>94</v>
      </c>
      <c r="D5" s="139" t="s">
        <v>95</v>
      </c>
      <c r="E5" s="139"/>
      <c r="F5" s="151" t="s">
        <v>57</v>
      </c>
      <c r="G5" s="151" t="s">
        <v>160</v>
      </c>
      <c r="H5" s="151"/>
      <c r="I5" s="151" t="s">
        <v>97</v>
      </c>
      <c r="J5" s="139" t="s">
        <v>98</v>
      </c>
      <c r="K5" s="139"/>
      <c r="L5" s="139"/>
      <c r="M5" s="139"/>
      <c r="N5" s="151"/>
      <c r="O5" s="151"/>
      <c r="P5" s="151" t="s">
        <v>57</v>
      </c>
      <c r="Q5" s="152" t="s">
        <v>98</v>
      </c>
      <c r="R5" s="152"/>
      <c r="S5" s="152"/>
      <c r="T5" s="151"/>
      <c r="U5" s="151"/>
      <c r="V5" s="151"/>
      <c r="W5" s="151"/>
      <c r="Y5" s="130"/>
      <c r="Z5" s="130"/>
    </row>
    <row r="6" spans="1:26" s="131" customFormat="1" ht="12.75" customHeight="1">
      <c r="A6" s="145"/>
      <c r="B6" s="151"/>
      <c r="C6" s="151"/>
      <c r="D6" s="139"/>
      <c r="E6" s="139"/>
      <c r="F6" s="151"/>
      <c r="G6" s="151"/>
      <c r="H6" s="151"/>
      <c r="I6" s="151"/>
      <c r="J6" s="139"/>
      <c r="K6" s="139"/>
      <c r="L6" s="139"/>
      <c r="M6" s="139"/>
      <c r="N6" s="151"/>
      <c r="O6" s="151"/>
      <c r="P6" s="151"/>
      <c r="Q6" s="152"/>
      <c r="R6" s="152"/>
      <c r="S6" s="152"/>
      <c r="T6" s="151"/>
      <c r="U6" s="151"/>
      <c r="V6" s="151"/>
      <c r="W6" s="151"/>
      <c r="Y6" s="130"/>
      <c r="Z6" s="130"/>
    </row>
    <row r="7" spans="1:26" s="131" customFormat="1" ht="12.75" customHeight="1">
      <c r="A7" s="145"/>
      <c r="B7" s="151"/>
      <c r="C7" s="151"/>
      <c r="D7" s="151" t="s">
        <v>57</v>
      </c>
      <c r="E7" s="151" t="s">
        <v>96</v>
      </c>
      <c r="F7" s="151"/>
      <c r="G7" s="151"/>
      <c r="H7" s="151"/>
      <c r="I7" s="151"/>
      <c r="J7" s="151" t="s">
        <v>99</v>
      </c>
      <c r="K7" s="139" t="s">
        <v>100</v>
      </c>
      <c r="L7" s="139"/>
      <c r="M7" s="139"/>
      <c r="N7" s="151"/>
      <c r="O7" s="151"/>
      <c r="P7" s="151"/>
      <c r="Q7" s="151" t="s">
        <v>101</v>
      </c>
      <c r="R7" s="139" t="s">
        <v>102</v>
      </c>
      <c r="S7" s="139"/>
      <c r="T7" s="151"/>
      <c r="U7" s="151"/>
      <c r="V7" s="151"/>
      <c r="W7" s="151"/>
      <c r="Y7" s="130"/>
      <c r="Z7" s="130"/>
    </row>
    <row r="8" spans="1:26" s="131" customFormat="1" ht="12.75" customHeight="1">
      <c r="A8" s="145"/>
      <c r="B8" s="151"/>
      <c r="C8" s="151"/>
      <c r="D8" s="151"/>
      <c r="E8" s="151"/>
      <c r="F8" s="151"/>
      <c r="G8" s="151"/>
      <c r="H8" s="151"/>
      <c r="I8" s="151"/>
      <c r="J8" s="151"/>
      <c r="K8" s="139"/>
      <c r="L8" s="139"/>
      <c r="M8" s="139"/>
      <c r="N8" s="151"/>
      <c r="O8" s="151"/>
      <c r="P8" s="151"/>
      <c r="Q8" s="151"/>
      <c r="R8" s="139" t="s">
        <v>57</v>
      </c>
      <c r="S8" s="139" t="s">
        <v>101</v>
      </c>
      <c r="T8" s="151"/>
      <c r="U8" s="151"/>
      <c r="V8" s="151"/>
      <c r="W8" s="151"/>
      <c r="Y8" s="130"/>
      <c r="Z8" s="130"/>
    </row>
    <row r="9" spans="1:26" s="131" customFormat="1" ht="12.75" customHeight="1">
      <c r="A9" s="145"/>
      <c r="B9" s="151"/>
      <c r="C9" s="151"/>
      <c r="D9" s="151"/>
      <c r="E9" s="151"/>
      <c r="F9" s="151"/>
      <c r="G9" s="151"/>
      <c r="H9" s="151"/>
      <c r="I9" s="151"/>
      <c r="J9" s="151"/>
      <c r="K9" s="151" t="s">
        <v>57</v>
      </c>
      <c r="L9" s="151" t="s">
        <v>75</v>
      </c>
      <c r="M9" s="139"/>
      <c r="N9" s="151"/>
      <c r="O9" s="151"/>
      <c r="P9" s="151"/>
      <c r="Q9" s="151"/>
      <c r="R9" s="139"/>
      <c r="S9" s="139"/>
      <c r="T9" s="151"/>
      <c r="U9" s="151"/>
      <c r="V9" s="151"/>
      <c r="W9" s="151"/>
      <c r="Y9" s="130"/>
      <c r="Z9" s="130"/>
    </row>
    <row r="10" spans="1:26" s="131" customFormat="1" ht="12.75" customHeight="1">
      <c r="A10" s="145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39"/>
      <c r="N10" s="151"/>
      <c r="O10" s="151"/>
      <c r="P10" s="151"/>
      <c r="Q10" s="151"/>
      <c r="R10" s="139"/>
      <c r="S10" s="139"/>
      <c r="T10" s="151"/>
      <c r="U10" s="151"/>
      <c r="V10" s="151"/>
      <c r="W10" s="151"/>
      <c r="Y10" s="130"/>
      <c r="Z10" s="130"/>
    </row>
    <row r="11" spans="1:26" s="73" customFormat="1" ht="12.75" customHeight="1">
      <c r="A11" s="88" t="s">
        <v>28</v>
      </c>
      <c r="B11" s="105">
        <v>62</v>
      </c>
      <c r="C11" s="88">
        <v>63</v>
      </c>
      <c r="D11" s="88">
        <v>64</v>
      </c>
      <c r="E11" s="88">
        <v>65</v>
      </c>
      <c r="F11" s="153">
        <v>66</v>
      </c>
      <c r="G11" s="153"/>
      <c r="H11" s="88">
        <v>67</v>
      </c>
      <c r="I11" s="88">
        <v>68</v>
      </c>
      <c r="J11" s="88">
        <v>69</v>
      </c>
      <c r="K11" s="88">
        <v>70</v>
      </c>
      <c r="L11" s="88">
        <v>71</v>
      </c>
      <c r="M11" s="88">
        <v>72</v>
      </c>
      <c r="N11" s="88">
        <v>73</v>
      </c>
      <c r="O11" s="88">
        <v>74</v>
      </c>
      <c r="P11" s="88">
        <v>75</v>
      </c>
      <c r="Q11" s="88">
        <v>76</v>
      </c>
      <c r="R11" s="88">
        <v>77</v>
      </c>
      <c r="S11" s="88">
        <v>78</v>
      </c>
      <c r="T11" s="88">
        <v>79</v>
      </c>
      <c r="U11" s="88">
        <v>80</v>
      </c>
      <c r="V11" s="88">
        <v>81</v>
      </c>
      <c r="W11" s="88">
        <v>82</v>
      </c>
      <c r="Y11" s="72"/>
      <c r="Z11" s="72"/>
    </row>
    <row r="12" spans="1:26" s="38" customFormat="1" ht="39" customHeight="1">
      <c r="A12" s="84" t="s">
        <v>29</v>
      </c>
      <c r="B12" s="102">
        <f>SUM(B13:B50)</f>
        <v>412653</v>
      </c>
      <c r="C12" s="102">
        <f t="shared" ref="C12:W12" si="0">SUM(C13:C50)</f>
        <v>305818</v>
      </c>
      <c r="D12" s="102">
        <f t="shared" si="0"/>
        <v>324823</v>
      </c>
      <c r="E12" s="102">
        <f t="shared" si="0"/>
        <v>252755</v>
      </c>
      <c r="F12" s="102">
        <f t="shared" si="0"/>
        <v>4914515</v>
      </c>
      <c r="G12" s="102">
        <f t="shared" si="0"/>
        <v>3900699</v>
      </c>
      <c r="H12" s="102">
        <f t="shared" si="0"/>
        <v>13932</v>
      </c>
      <c r="I12" s="102">
        <f t="shared" si="0"/>
        <v>9475372</v>
      </c>
      <c r="J12" s="102">
        <f t="shared" si="0"/>
        <v>7096434</v>
      </c>
      <c r="K12" s="102">
        <f t="shared" si="0"/>
        <v>7393184</v>
      </c>
      <c r="L12" s="102">
        <f t="shared" si="0"/>
        <v>5605984</v>
      </c>
      <c r="M12" s="102">
        <f t="shared" si="0"/>
        <v>179</v>
      </c>
      <c r="N12" s="102">
        <f t="shared" si="0"/>
        <v>213</v>
      </c>
      <c r="O12" s="102">
        <f t="shared" si="0"/>
        <v>83</v>
      </c>
      <c r="P12" s="102">
        <f t="shared" si="0"/>
        <v>64</v>
      </c>
      <c r="Q12" s="102">
        <f t="shared" si="0"/>
        <v>55</v>
      </c>
      <c r="R12" s="102">
        <f t="shared" si="0"/>
        <v>22</v>
      </c>
      <c r="S12" s="102">
        <f t="shared" si="0"/>
        <v>20</v>
      </c>
      <c r="T12" s="102">
        <f t="shared" si="0"/>
        <v>16</v>
      </c>
      <c r="U12" s="102">
        <f t="shared" si="0"/>
        <v>12</v>
      </c>
      <c r="V12" s="102">
        <f t="shared" si="0"/>
        <v>3</v>
      </c>
      <c r="W12" s="102">
        <f t="shared" si="0"/>
        <v>1</v>
      </c>
      <c r="Y12" s="80"/>
      <c r="Z12" s="80"/>
    </row>
    <row r="13" spans="1:26" s="64" customFormat="1">
      <c r="A13" s="23" t="s">
        <v>130</v>
      </c>
      <c r="B13" s="82">
        <f>B52</f>
        <v>83671</v>
      </c>
      <c r="C13" s="82">
        <f t="shared" ref="C13:W13" si="1">C52</f>
        <v>58964</v>
      </c>
      <c r="D13" s="82">
        <f t="shared" si="1"/>
        <v>79041</v>
      </c>
      <c r="E13" s="82">
        <f t="shared" si="1"/>
        <v>56158</v>
      </c>
      <c r="F13" s="82">
        <f t="shared" si="1"/>
        <v>888180</v>
      </c>
      <c r="G13" s="82">
        <f t="shared" si="1"/>
        <v>631423</v>
      </c>
      <c r="H13" s="82">
        <f t="shared" si="1"/>
        <v>0</v>
      </c>
      <c r="I13" s="82">
        <f t="shared" si="1"/>
        <v>1794328</v>
      </c>
      <c r="J13" s="82">
        <f t="shared" si="1"/>
        <v>1226349</v>
      </c>
      <c r="K13" s="82">
        <f t="shared" si="1"/>
        <v>1282632</v>
      </c>
      <c r="L13" s="82">
        <f t="shared" si="1"/>
        <v>854668</v>
      </c>
      <c r="M13" s="82">
        <f t="shared" si="1"/>
        <v>59</v>
      </c>
      <c r="N13" s="82">
        <f t="shared" si="1"/>
        <v>59</v>
      </c>
      <c r="O13" s="82">
        <f t="shared" si="1"/>
        <v>11</v>
      </c>
      <c r="P13" s="82">
        <f t="shared" si="1"/>
        <v>15</v>
      </c>
      <c r="Q13" s="82">
        <f t="shared" si="1"/>
        <v>15</v>
      </c>
      <c r="R13" s="82">
        <f t="shared" si="1"/>
        <v>0</v>
      </c>
      <c r="S13" s="82">
        <f t="shared" si="1"/>
        <v>0</v>
      </c>
      <c r="T13" s="82">
        <f t="shared" si="1"/>
        <v>0</v>
      </c>
      <c r="U13" s="82">
        <f t="shared" si="1"/>
        <v>0</v>
      </c>
      <c r="V13" s="82">
        <f t="shared" si="1"/>
        <v>0</v>
      </c>
      <c r="W13" s="82">
        <f t="shared" si="1"/>
        <v>0</v>
      </c>
      <c r="Y13" s="74"/>
      <c r="Z13" s="74"/>
    </row>
    <row r="14" spans="1:26" s="64" customFormat="1" ht="12.75" customHeight="1">
      <c r="A14" s="83" t="s">
        <v>30</v>
      </c>
      <c r="B14" s="82">
        <f t="shared" ref="B14:D14" si="2">B53</f>
        <v>12334</v>
      </c>
      <c r="C14" s="82">
        <f t="shared" si="2"/>
        <v>9927</v>
      </c>
      <c r="D14" s="82">
        <f t="shared" si="2"/>
        <v>10616</v>
      </c>
      <c r="E14" s="82">
        <f>E53</f>
        <v>8652</v>
      </c>
      <c r="F14" s="82">
        <f t="shared" ref="F14:W14" si="3">F53</f>
        <v>104411</v>
      </c>
      <c r="G14" s="82">
        <f t="shared" si="3"/>
        <v>94503</v>
      </c>
      <c r="H14" s="82">
        <f t="shared" si="3"/>
        <v>0</v>
      </c>
      <c r="I14" s="82">
        <f t="shared" si="3"/>
        <v>230925</v>
      </c>
      <c r="J14" s="82">
        <f t="shared" si="3"/>
        <v>151836</v>
      </c>
      <c r="K14" s="82">
        <f t="shared" si="3"/>
        <v>196646</v>
      </c>
      <c r="L14" s="82">
        <f t="shared" si="3"/>
        <v>135667</v>
      </c>
      <c r="M14" s="82">
        <f t="shared" si="3"/>
        <v>0</v>
      </c>
      <c r="N14" s="82">
        <f t="shared" si="3"/>
        <v>0</v>
      </c>
      <c r="O14" s="82">
        <f t="shared" si="3"/>
        <v>0</v>
      </c>
      <c r="P14" s="82">
        <f t="shared" si="3"/>
        <v>0</v>
      </c>
      <c r="Q14" s="82">
        <f t="shared" si="3"/>
        <v>0</v>
      </c>
      <c r="R14" s="82">
        <f t="shared" si="3"/>
        <v>0</v>
      </c>
      <c r="S14" s="82">
        <f t="shared" si="3"/>
        <v>0</v>
      </c>
      <c r="T14" s="82">
        <f t="shared" si="3"/>
        <v>0</v>
      </c>
      <c r="U14" s="82">
        <f t="shared" si="3"/>
        <v>0</v>
      </c>
      <c r="V14" s="82">
        <f t="shared" si="3"/>
        <v>0</v>
      </c>
      <c r="W14" s="82">
        <f t="shared" si="3"/>
        <v>0</v>
      </c>
      <c r="Y14" s="74"/>
      <c r="Z14" s="74"/>
    </row>
    <row r="15" spans="1:26" s="64" customFormat="1">
      <c r="A15" s="23" t="s">
        <v>131</v>
      </c>
      <c r="B15" s="82">
        <f t="shared" ref="B15:Q16" si="4">B56+B93</f>
        <v>9119</v>
      </c>
      <c r="C15" s="82">
        <f t="shared" si="4"/>
        <v>7250</v>
      </c>
      <c r="D15" s="82">
        <f t="shared" si="4"/>
        <v>7928</v>
      </c>
      <c r="E15" s="82">
        <f t="shared" si="4"/>
        <v>6453</v>
      </c>
      <c r="F15" s="82">
        <f t="shared" si="4"/>
        <v>142306</v>
      </c>
      <c r="G15" s="82">
        <f t="shared" si="4"/>
        <v>113965</v>
      </c>
      <c r="H15" s="82">
        <f t="shared" si="4"/>
        <v>0</v>
      </c>
      <c r="I15" s="82">
        <f t="shared" si="4"/>
        <v>256780</v>
      </c>
      <c r="J15" s="82">
        <f t="shared" si="4"/>
        <v>215773</v>
      </c>
      <c r="K15" s="82">
        <f t="shared" si="4"/>
        <v>206084</v>
      </c>
      <c r="L15" s="82">
        <f t="shared" si="4"/>
        <v>177837</v>
      </c>
      <c r="M15" s="82">
        <f t="shared" si="4"/>
        <v>10</v>
      </c>
      <c r="N15" s="82">
        <f t="shared" si="4"/>
        <v>16</v>
      </c>
      <c r="O15" s="82">
        <f t="shared" si="4"/>
        <v>11</v>
      </c>
      <c r="P15" s="82">
        <f t="shared" si="4"/>
        <v>10</v>
      </c>
      <c r="Q15" s="82">
        <f t="shared" si="4"/>
        <v>9</v>
      </c>
      <c r="R15" s="82">
        <f t="shared" ref="R15:W16" si="5">R56+R93</f>
        <v>1</v>
      </c>
      <c r="S15" s="82">
        <f t="shared" si="5"/>
        <v>1</v>
      </c>
      <c r="T15" s="82">
        <f t="shared" si="5"/>
        <v>4</v>
      </c>
      <c r="U15" s="82">
        <f t="shared" si="5"/>
        <v>0</v>
      </c>
      <c r="V15" s="82">
        <f t="shared" si="5"/>
        <v>0</v>
      </c>
      <c r="W15" s="82">
        <f t="shared" si="5"/>
        <v>0</v>
      </c>
      <c r="Y15" s="74"/>
      <c r="Z15" s="74"/>
    </row>
    <row r="16" spans="1:26" s="64" customFormat="1">
      <c r="A16" s="23" t="s">
        <v>132</v>
      </c>
      <c r="B16" s="82">
        <f t="shared" si="4"/>
        <v>3147</v>
      </c>
      <c r="C16" s="82">
        <f t="shared" si="4"/>
        <v>2338</v>
      </c>
      <c r="D16" s="82">
        <f t="shared" si="4"/>
        <v>2224</v>
      </c>
      <c r="E16" s="82">
        <f t="shared" si="4"/>
        <v>1635</v>
      </c>
      <c r="F16" s="82">
        <f t="shared" si="4"/>
        <v>49895</v>
      </c>
      <c r="G16" s="82">
        <f t="shared" si="4"/>
        <v>33799</v>
      </c>
      <c r="H16" s="82">
        <f t="shared" si="4"/>
        <v>0</v>
      </c>
      <c r="I16" s="82">
        <f t="shared" si="4"/>
        <v>79695</v>
      </c>
      <c r="J16" s="82">
        <f t="shared" si="4"/>
        <v>52168</v>
      </c>
      <c r="K16" s="82">
        <f t="shared" si="4"/>
        <v>58997</v>
      </c>
      <c r="L16" s="82">
        <f t="shared" si="4"/>
        <v>44326</v>
      </c>
      <c r="M16" s="82">
        <f t="shared" si="4"/>
        <v>2</v>
      </c>
      <c r="N16" s="82">
        <f t="shared" si="4"/>
        <v>2</v>
      </c>
      <c r="O16" s="82">
        <f t="shared" si="4"/>
        <v>0</v>
      </c>
      <c r="P16" s="82">
        <f t="shared" si="4"/>
        <v>0</v>
      </c>
      <c r="Q16" s="82">
        <f t="shared" si="4"/>
        <v>0</v>
      </c>
      <c r="R16" s="82">
        <f t="shared" si="5"/>
        <v>0</v>
      </c>
      <c r="S16" s="82">
        <f t="shared" si="5"/>
        <v>0</v>
      </c>
      <c r="T16" s="82">
        <f t="shared" si="5"/>
        <v>0</v>
      </c>
      <c r="U16" s="82">
        <f t="shared" si="5"/>
        <v>0</v>
      </c>
      <c r="V16" s="82">
        <f t="shared" si="5"/>
        <v>0</v>
      </c>
      <c r="W16" s="82">
        <f t="shared" si="5"/>
        <v>0</v>
      </c>
      <c r="Y16" s="74"/>
      <c r="Z16" s="74"/>
    </row>
    <row r="17" spans="1:26" s="64" customFormat="1" ht="12.75" customHeight="1">
      <c r="A17" s="83" t="s">
        <v>31</v>
      </c>
      <c r="B17" s="82">
        <f t="shared" ref="B17:W17" si="6">B58+B95</f>
        <v>8586</v>
      </c>
      <c r="C17" s="82">
        <f t="shared" si="6"/>
        <v>6604</v>
      </c>
      <c r="D17" s="82">
        <f t="shared" si="6"/>
        <v>8555</v>
      </c>
      <c r="E17" s="82">
        <f t="shared" si="6"/>
        <v>6558</v>
      </c>
      <c r="F17" s="82">
        <f t="shared" si="6"/>
        <v>108148</v>
      </c>
      <c r="G17" s="82">
        <f t="shared" si="6"/>
        <v>81965</v>
      </c>
      <c r="H17" s="82">
        <f t="shared" si="6"/>
        <v>0</v>
      </c>
      <c r="I17" s="82">
        <f t="shared" si="6"/>
        <v>159165</v>
      </c>
      <c r="J17" s="82">
        <f t="shared" si="6"/>
        <v>112651</v>
      </c>
      <c r="K17" s="82">
        <f t="shared" si="6"/>
        <v>120554</v>
      </c>
      <c r="L17" s="82">
        <f t="shared" si="6"/>
        <v>90009</v>
      </c>
      <c r="M17" s="82">
        <f t="shared" si="6"/>
        <v>0</v>
      </c>
      <c r="N17" s="82">
        <f t="shared" si="6"/>
        <v>0</v>
      </c>
      <c r="O17" s="82">
        <f t="shared" si="6"/>
        <v>0</v>
      </c>
      <c r="P17" s="82">
        <f t="shared" si="6"/>
        <v>0</v>
      </c>
      <c r="Q17" s="82">
        <f t="shared" si="6"/>
        <v>0</v>
      </c>
      <c r="R17" s="82">
        <f t="shared" si="6"/>
        <v>0</v>
      </c>
      <c r="S17" s="82">
        <f t="shared" si="6"/>
        <v>0</v>
      </c>
      <c r="T17" s="82">
        <f t="shared" si="6"/>
        <v>0</v>
      </c>
      <c r="U17" s="82">
        <f t="shared" si="6"/>
        <v>0</v>
      </c>
      <c r="V17" s="82">
        <f t="shared" si="6"/>
        <v>0</v>
      </c>
      <c r="W17" s="82">
        <f t="shared" si="6"/>
        <v>0</v>
      </c>
      <c r="Y17" s="74"/>
      <c r="Z17" s="74"/>
    </row>
    <row r="18" spans="1:26" s="64" customFormat="1">
      <c r="A18" s="23" t="s">
        <v>133</v>
      </c>
      <c r="B18" s="82">
        <f t="shared" ref="B18:I49" si="7">B59+B96</f>
        <v>15215</v>
      </c>
      <c r="C18" s="82">
        <f t="shared" si="7"/>
        <v>11848</v>
      </c>
      <c r="D18" s="82">
        <f t="shared" si="7"/>
        <v>6696</v>
      </c>
      <c r="E18" s="82">
        <f t="shared" si="7"/>
        <v>5281</v>
      </c>
      <c r="F18" s="82">
        <f t="shared" si="7"/>
        <v>222824</v>
      </c>
      <c r="G18" s="82">
        <f t="shared" si="7"/>
        <v>167420</v>
      </c>
      <c r="H18" s="82">
        <f t="shared" si="7"/>
        <v>0</v>
      </c>
      <c r="I18" s="82">
        <f t="shared" si="7"/>
        <v>480523</v>
      </c>
      <c r="J18" s="82">
        <f t="shared" ref="J18:Q49" si="8">J59+J96</f>
        <v>272318</v>
      </c>
      <c r="K18" s="82">
        <f t="shared" si="8"/>
        <v>339789</v>
      </c>
      <c r="L18" s="82">
        <f t="shared" si="8"/>
        <v>228765</v>
      </c>
      <c r="M18" s="82">
        <f t="shared" si="8"/>
        <v>1</v>
      </c>
      <c r="N18" s="82">
        <f t="shared" si="8"/>
        <v>1</v>
      </c>
      <c r="O18" s="82">
        <f t="shared" si="8"/>
        <v>1</v>
      </c>
      <c r="P18" s="82">
        <f t="shared" si="8"/>
        <v>1</v>
      </c>
      <c r="Q18" s="82">
        <f t="shared" si="8"/>
        <v>0</v>
      </c>
      <c r="R18" s="82">
        <f t="shared" ref="R18:W49" si="9">R59+R96</f>
        <v>0</v>
      </c>
      <c r="S18" s="82">
        <f t="shared" si="9"/>
        <v>0</v>
      </c>
      <c r="T18" s="82">
        <f t="shared" si="9"/>
        <v>0</v>
      </c>
      <c r="U18" s="82">
        <f t="shared" si="9"/>
        <v>0</v>
      </c>
      <c r="V18" s="82">
        <f t="shared" si="9"/>
        <v>0</v>
      </c>
      <c r="W18" s="82">
        <f t="shared" si="9"/>
        <v>0</v>
      </c>
      <c r="Y18" s="74"/>
      <c r="Z18" s="74"/>
    </row>
    <row r="19" spans="1:26" s="64" customFormat="1">
      <c r="A19" s="23" t="s">
        <v>135</v>
      </c>
      <c r="B19" s="82">
        <f t="shared" si="7"/>
        <v>8761</v>
      </c>
      <c r="C19" s="82">
        <f t="shared" si="7"/>
        <v>6891</v>
      </c>
      <c r="D19" s="82">
        <f t="shared" si="7"/>
        <v>6049</v>
      </c>
      <c r="E19" s="82">
        <f t="shared" si="7"/>
        <v>4638</v>
      </c>
      <c r="F19" s="82">
        <f t="shared" si="7"/>
        <v>84669</v>
      </c>
      <c r="G19" s="82">
        <f t="shared" si="7"/>
        <v>69546</v>
      </c>
      <c r="H19" s="82">
        <f t="shared" si="7"/>
        <v>0</v>
      </c>
      <c r="I19" s="82">
        <f t="shared" si="7"/>
        <v>183634</v>
      </c>
      <c r="J19" s="82">
        <f t="shared" si="8"/>
        <v>150432</v>
      </c>
      <c r="K19" s="82">
        <f t="shared" si="8"/>
        <v>147980</v>
      </c>
      <c r="L19" s="82">
        <f t="shared" si="8"/>
        <v>120449</v>
      </c>
      <c r="M19" s="82">
        <f t="shared" si="8"/>
        <v>3</v>
      </c>
      <c r="N19" s="82">
        <f t="shared" si="8"/>
        <v>3</v>
      </c>
      <c r="O19" s="82">
        <f t="shared" si="8"/>
        <v>2</v>
      </c>
      <c r="P19" s="82">
        <f t="shared" si="8"/>
        <v>0</v>
      </c>
      <c r="Q19" s="82">
        <f t="shared" si="8"/>
        <v>0</v>
      </c>
      <c r="R19" s="82">
        <f t="shared" si="9"/>
        <v>0</v>
      </c>
      <c r="S19" s="82">
        <f t="shared" si="9"/>
        <v>0</v>
      </c>
      <c r="T19" s="82">
        <f t="shared" si="9"/>
        <v>0</v>
      </c>
      <c r="U19" s="82">
        <f t="shared" si="9"/>
        <v>0</v>
      </c>
      <c r="V19" s="82">
        <f t="shared" si="9"/>
        <v>0</v>
      </c>
      <c r="W19" s="82">
        <f t="shared" si="9"/>
        <v>0</v>
      </c>
      <c r="Y19" s="74"/>
      <c r="Z19" s="74"/>
    </row>
    <row r="20" spans="1:26" s="64" customFormat="1">
      <c r="A20" s="23" t="s">
        <v>134</v>
      </c>
      <c r="B20" s="82">
        <f t="shared" si="7"/>
        <v>7394</v>
      </c>
      <c r="C20" s="82">
        <f t="shared" si="7"/>
        <v>5927</v>
      </c>
      <c r="D20" s="82">
        <f t="shared" si="7"/>
        <v>3925</v>
      </c>
      <c r="E20" s="82">
        <f t="shared" si="7"/>
        <v>3239</v>
      </c>
      <c r="F20" s="82">
        <f t="shared" si="7"/>
        <v>85891</v>
      </c>
      <c r="G20" s="82">
        <f t="shared" si="7"/>
        <v>68138</v>
      </c>
      <c r="H20" s="82">
        <f t="shared" si="7"/>
        <v>0</v>
      </c>
      <c r="I20" s="82">
        <f t="shared" si="7"/>
        <v>101991</v>
      </c>
      <c r="J20" s="82">
        <f t="shared" si="8"/>
        <v>88272</v>
      </c>
      <c r="K20" s="82">
        <f t="shared" si="8"/>
        <v>86995</v>
      </c>
      <c r="L20" s="82">
        <f t="shared" si="8"/>
        <v>75807</v>
      </c>
      <c r="M20" s="82">
        <f t="shared" si="8"/>
        <v>0</v>
      </c>
      <c r="N20" s="82">
        <f t="shared" si="8"/>
        <v>0</v>
      </c>
      <c r="O20" s="82">
        <f t="shared" si="8"/>
        <v>0</v>
      </c>
      <c r="P20" s="82">
        <f t="shared" si="8"/>
        <v>0</v>
      </c>
      <c r="Q20" s="82">
        <f t="shared" si="8"/>
        <v>0</v>
      </c>
      <c r="R20" s="82">
        <f t="shared" si="9"/>
        <v>0</v>
      </c>
      <c r="S20" s="82">
        <f t="shared" si="9"/>
        <v>0</v>
      </c>
      <c r="T20" s="82">
        <f t="shared" si="9"/>
        <v>0</v>
      </c>
      <c r="U20" s="82">
        <f t="shared" si="9"/>
        <v>0</v>
      </c>
      <c r="V20" s="82">
        <f t="shared" si="9"/>
        <v>0</v>
      </c>
      <c r="W20" s="82">
        <f t="shared" si="9"/>
        <v>0</v>
      </c>
      <c r="Y20" s="74"/>
      <c r="Z20" s="74"/>
    </row>
    <row r="21" spans="1:26" s="64" customFormat="1">
      <c r="A21" s="23" t="s">
        <v>152</v>
      </c>
      <c r="B21" s="82">
        <f t="shared" si="7"/>
        <v>10025</v>
      </c>
      <c r="C21" s="82">
        <f t="shared" si="7"/>
        <v>8031</v>
      </c>
      <c r="D21" s="82">
        <f t="shared" si="7"/>
        <v>5897</v>
      </c>
      <c r="E21" s="82">
        <f t="shared" si="7"/>
        <v>4598</v>
      </c>
      <c r="F21" s="82">
        <f t="shared" si="7"/>
        <v>98701</v>
      </c>
      <c r="G21" s="82">
        <f t="shared" si="7"/>
        <v>79720</v>
      </c>
      <c r="H21" s="82">
        <f t="shared" si="7"/>
        <v>0</v>
      </c>
      <c r="I21" s="82">
        <f t="shared" si="7"/>
        <v>229338</v>
      </c>
      <c r="J21" s="82">
        <f t="shared" si="8"/>
        <v>213598</v>
      </c>
      <c r="K21" s="82">
        <f t="shared" si="8"/>
        <v>195433</v>
      </c>
      <c r="L21" s="82">
        <f t="shared" si="8"/>
        <v>181872</v>
      </c>
      <c r="M21" s="82">
        <f t="shared" si="8"/>
        <v>12</v>
      </c>
      <c r="N21" s="82">
        <f t="shared" si="8"/>
        <v>14</v>
      </c>
      <c r="O21" s="82">
        <f t="shared" si="8"/>
        <v>0</v>
      </c>
      <c r="P21" s="82">
        <f t="shared" si="8"/>
        <v>0</v>
      </c>
      <c r="Q21" s="82">
        <f t="shared" si="8"/>
        <v>0</v>
      </c>
      <c r="R21" s="82">
        <f t="shared" si="9"/>
        <v>0</v>
      </c>
      <c r="S21" s="82">
        <f t="shared" si="9"/>
        <v>0</v>
      </c>
      <c r="T21" s="82">
        <f t="shared" si="9"/>
        <v>0</v>
      </c>
      <c r="U21" s="82">
        <f t="shared" si="9"/>
        <v>0</v>
      </c>
      <c r="V21" s="82">
        <f t="shared" si="9"/>
        <v>0</v>
      </c>
      <c r="W21" s="82">
        <f t="shared" si="9"/>
        <v>0</v>
      </c>
      <c r="Y21" s="74"/>
      <c r="Z21" s="74"/>
    </row>
    <row r="22" spans="1:26" s="64" customFormat="1">
      <c r="A22" s="23" t="s">
        <v>148</v>
      </c>
      <c r="B22" s="82">
        <f t="shared" si="7"/>
        <v>7433</v>
      </c>
      <c r="C22" s="82">
        <f t="shared" si="7"/>
        <v>5960</v>
      </c>
      <c r="D22" s="82">
        <f t="shared" si="7"/>
        <v>6411</v>
      </c>
      <c r="E22" s="82">
        <f t="shared" si="7"/>
        <v>5693</v>
      </c>
      <c r="F22" s="82">
        <f t="shared" si="7"/>
        <v>137641</v>
      </c>
      <c r="G22" s="82">
        <f t="shared" si="7"/>
        <v>112871</v>
      </c>
      <c r="H22" s="82">
        <f t="shared" si="7"/>
        <v>4020</v>
      </c>
      <c r="I22" s="82">
        <f t="shared" si="7"/>
        <v>235359</v>
      </c>
      <c r="J22" s="82">
        <f t="shared" si="8"/>
        <v>19647</v>
      </c>
      <c r="K22" s="82">
        <f t="shared" si="8"/>
        <v>196451</v>
      </c>
      <c r="L22" s="82">
        <f t="shared" si="8"/>
        <v>15119</v>
      </c>
      <c r="M22" s="82">
        <f t="shared" si="8"/>
        <v>5</v>
      </c>
      <c r="N22" s="82">
        <f t="shared" si="8"/>
        <v>6</v>
      </c>
      <c r="O22" s="82">
        <f t="shared" si="8"/>
        <v>2</v>
      </c>
      <c r="P22" s="82">
        <f t="shared" si="8"/>
        <v>2</v>
      </c>
      <c r="Q22" s="82">
        <f t="shared" si="8"/>
        <v>2</v>
      </c>
      <c r="R22" s="82">
        <f t="shared" si="9"/>
        <v>2</v>
      </c>
      <c r="S22" s="82">
        <f t="shared" si="9"/>
        <v>2</v>
      </c>
      <c r="T22" s="82">
        <f t="shared" si="9"/>
        <v>2</v>
      </c>
      <c r="U22" s="82">
        <f t="shared" si="9"/>
        <v>2</v>
      </c>
      <c r="V22" s="82">
        <f t="shared" si="9"/>
        <v>2</v>
      </c>
      <c r="W22" s="82">
        <f t="shared" si="9"/>
        <v>0</v>
      </c>
      <c r="Y22" s="74"/>
      <c r="Z22" s="74"/>
    </row>
    <row r="23" spans="1:26" s="64" customFormat="1">
      <c r="A23" s="23" t="s">
        <v>136</v>
      </c>
      <c r="B23" s="82">
        <f t="shared" si="7"/>
        <v>6789</v>
      </c>
      <c r="C23" s="82">
        <f t="shared" si="7"/>
        <v>5283</v>
      </c>
      <c r="D23" s="82">
        <f t="shared" si="7"/>
        <v>3533</v>
      </c>
      <c r="E23" s="82">
        <f t="shared" si="7"/>
        <v>2840</v>
      </c>
      <c r="F23" s="82">
        <f t="shared" si="7"/>
        <v>64624</v>
      </c>
      <c r="G23" s="82">
        <f t="shared" si="7"/>
        <v>55737</v>
      </c>
      <c r="H23" s="82">
        <f t="shared" si="7"/>
        <v>0</v>
      </c>
      <c r="I23" s="82">
        <f t="shared" si="7"/>
        <v>143197</v>
      </c>
      <c r="J23" s="82">
        <f t="shared" si="8"/>
        <v>123454</v>
      </c>
      <c r="K23" s="82">
        <f t="shared" si="8"/>
        <v>117330</v>
      </c>
      <c r="L23" s="82">
        <f t="shared" si="8"/>
        <v>102118</v>
      </c>
      <c r="M23" s="82">
        <f t="shared" si="8"/>
        <v>3</v>
      </c>
      <c r="N23" s="82">
        <f t="shared" si="8"/>
        <v>3</v>
      </c>
      <c r="O23" s="82">
        <f t="shared" si="8"/>
        <v>0</v>
      </c>
      <c r="P23" s="82">
        <f t="shared" si="8"/>
        <v>0</v>
      </c>
      <c r="Q23" s="82">
        <f t="shared" si="8"/>
        <v>0</v>
      </c>
      <c r="R23" s="82">
        <f t="shared" si="9"/>
        <v>0</v>
      </c>
      <c r="S23" s="82">
        <f t="shared" si="9"/>
        <v>0</v>
      </c>
      <c r="T23" s="82">
        <f t="shared" si="9"/>
        <v>0</v>
      </c>
      <c r="U23" s="82">
        <f t="shared" si="9"/>
        <v>0</v>
      </c>
      <c r="V23" s="82">
        <f t="shared" si="9"/>
        <v>0</v>
      </c>
      <c r="W23" s="82">
        <f t="shared" si="9"/>
        <v>0</v>
      </c>
      <c r="Y23" s="74"/>
      <c r="Z23" s="74"/>
    </row>
    <row r="24" spans="1:26" s="64" customFormat="1">
      <c r="A24" s="23" t="s">
        <v>147</v>
      </c>
      <c r="B24" s="82">
        <f t="shared" si="7"/>
        <v>8865</v>
      </c>
      <c r="C24" s="82">
        <f t="shared" si="7"/>
        <v>6805</v>
      </c>
      <c r="D24" s="82">
        <f t="shared" si="7"/>
        <v>5513</v>
      </c>
      <c r="E24" s="82">
        <f t="shared" si="7"/>
        <v>4262</v>
      </c>
      <c r="F24" s="82">
        <f t="shared" si="7"/>
        <v>116373</v>
      </c>
      <c r="G24" s="82">
        <f t="shared" si="7"/>
        <v>93579</v>
      </c>
      <c r="H24" s="82">
        <f t="shared" si="7"/>
        <v>6505</v>
      </c>
      <c r="I24" s="82">
        <f t="shared" si="7"/>
        <v>212195</v>
      </c>
      <c r="J24" s="82">
        <f t="shared" si="8"/>
        <v>22620</v>
      </c>
      <c r="K24" s="82">
        <f t="shared" si="8"/>
        <v>168104</v>
      </c>
      <c r="L24" s="82">
        <f t="shared" si="8"/>
        <v>17147</v>
      </c>
      <c r="M24" s="82">
        <f t="shared" si="8"/>
        <v>9</v>
      </c>
      <c r="N24" s="82">
        <f t="shared" si="8"/>
        <v>10</v>
      </c>
      <c r="O24" s="82">
        <f t="shared" si="8"/>
        <v>6</v>
      </c>
      <c r="P24" s="82">
        <f t="shared" si="8"/>
        <v>6</v>
      </c>
      <c r="Q24" s="82">
        <f t="shared" si="8"/>
        <v>6</v>
      </c>
      <c r="R24" s="82">
        <f t="shared" si="9"/>
        <v>6</v>
      </c>
      <c r="S24" s="82">
        <f t="shared" si="9"/>
        <v>6</v>
      </c>
      <c r="T24" s="82">
        <f t="shared" si="9"/>
        <v>5</v>
      </c>
      <c r="U24" s="82">
        <f t="shared" si="9"/>
        <v>5</v>
      </c>
      <c r="V24" s="82">
        <f t="shared" si="9"/>
        <v>0</v>
      </c>
      <c r="W24" s="82">
        <f t="shared" si="9"/>
        <v>0</v>
      </c>
      <c r="Y24" s="74"/>
      <c r="Z24" s="74"/>
    </row>
    <row r="25" spans="1:26" s="64" customFormat="1">
      <c r="A25" s="23" t="s">
        <v>137</v>
      </c>
      <c r="B25" s="82">
        <f t="shared" si="7"/>
        <v>8534</v>
      </c>
      <c r="C25" s="82">
        <f t="shared" si="7"/>
        <v>6534</v>
      </c>
      <c r="D25" s="82">
        <f t="shared" si="7"/>
        <v>6180</v>
      </c>
      <c r="E25" s="82">
        <f t="shared" si="7"/>
        <v>4415</v>
      </c>
      <c r="F25" s="82">
        <f t="shared" si="7"/>
        <v>80478</v>
      </c>
      <c r="G25" s="82">
        <f t="shared" si="7"/>
        <v>68208</v>
      </c>
      <c r="H25" s="82">
        <f t="shared" si="7"/>
        <v>0</v>
      </c>
      <c r="I25" s="82">
        <f t="shared" si="7"/>
        <v>142745</v>
      </c>
      <c r="J25" s="82">
        <f t="shared" si="8"/>
        <v>128521</v>
      </c>
      <c r="K25" s="82">
        <f t="shared" si="8"/>
        <v>120164</v>
      </c>
      <c r="L25" s="82">
        <f t="shared" si="8"/>
        <v>108257</v>
      </c>
      <c r="M25" s="82">
        <f t="shared" si="8"/>
        <v>7</v>
      </c>
      <c r="N25" s="82">
        <f t="shared" si="8"/>
        <v>19</v>
      </c>
      <c r="O25" s="82">
        <f t="shared" si="8"/>
        <v>19</v>
      </c>
      <c r="P25" s="82">
        <f t="shared" si="8"/>
        <v>0</v>
      </c>
      <c r="Q25" s="82">
        <f t="shared" si="8"/>
        <v>0</v>
      </c>
      <c r="R25" s="82">
        <f t="shared" si="9"/>
        <v>0</v>
      </c>
      <c r="S25" s="82">
        <f t="shared" si="9"/>
        <v>0</v>
      </c>
      <c r="T25" s="82">
        <f t="shared" si="9"/>
        <v>0</v>
      </c>
      <c r="U25" s="82">
        <f t="shared" si="9"/>
        <v>0</v>
      </c>
      <c r="V25" s="82">
        <f t="shared" si="9"/>
        <v>0</v>
      </c>
      <c r="W25" s="82">
        <f t="shared" si="9"/>
        <v>0</v>
      </c>
      <c r="Y25" s="74"/>
      <c r="Z25" s="74"/>
    </row>
    <row r="26" spans="1:26" s="64" customFormat="1" ht="12.75" customHeight="1">
      <c r="A26" s="83" t="s">
        <v>32</v>
      </c>
      <c r="B26" s="82">
        <f t="shared" si="7"/>
        <v>4431</v>
      </c>
      <c r="C26" s="82">
        <f t="shared" si="7"/>
        <v>3552</v>
      </c>
      <c r="D26" s="82">
        <f t="shared" si="7"/>
        <v>3255</v>
      </c>
      <c r="E26" s="82">
        <f t="shared" si="7"/>
        <v>2571</v>
      </c>
      <c r="F26" s="82">
        <f t="shared" si="7"/>
        <v>57769</v>
      </c>
      <c r="G26" s="82">
        <f t="shared" si="7"/>
        <v>49611</v>
      </c>
      <c r="H26" s="82">
        <f t="shared" si="7"/>
        <v>0</v>
      </c>
      <c r="I26" s="82">
        <f t="shared" si="7"/>
        <v>103619</v>
      </c>
      <c r="J26" s="82">
        <f t="shared" si="8"/>
        <v>78842</v>
      </c>
      <c r="K26" s="82">
        <f t="shared" si="8"/>
        <v>86743</v>
      </c>
      <c r="L26" s="82">
        <f t="shared" si="8"/>
        <v>64700</v>
      </c>
      <c r="M26" s="82">
        <f t="shared" si="8"/>
        <v>0</v>
      </c>
      <c r="N26" s="82">
        <f t="shared" si="8"/>
        <v>0</v>
      </c>
      <c r="O26" s="82">
        <f t="shared" si="8"/>
        <v>0</v>
      </c>
      <c r="P26" s="82">
        <f t="shared" si="8"/>
        <v>0</v>
      </c>
      <c r="Q26" s="82">
        <f t="shared" si="8"/>
        <v>0</v>
      </c>
      <c r="R26" s="82">
        <f t="shared" si="9"/>
        <v>0</v>
      </c>
      <c r="S26" s="82">
        <f t="shared" si="9"/>
        <v>0</v>
      </c>
      <c r="T26" s="82">
        <f t="shared" si="9"/>
        <v>0</v>
      </c>
      <c r="U26" s="82">
        <f t="shared" si="9"/>
        <v>0</v>
      </c>
      <c r="V26" s="82">
        <f t="shared" si="9"/>
        <v>0</v>
      </c>
      <c r="W26" s="82">
        <f t="shared" si="9"/>
        <v>0</v>
      </c>
      <c r="Y26" s="74"/>
      <c r="Z26" s="74"/>
    </row>
    <row r="27" spans="1:26" s="64" customFormat="1" ht="12.75" customHeight="1">
      <c r="A27" s="83" t="s">
        <v>33</v>
      </c>
      <c r="B27" s="82">
        <f t="shared" si="7"/>
        <v>9136</v>
      </c>
      <c r="C27" s="82">
        <f t="shared" si="7"/>
        <v>6526</v>
      </c>
      <c r="D27" s="82">
        <f t="shared" si="7"/>
        <v>4457</v>
      </c>
      <c r="E27" s="82">
        <f t="shared" si="7"/>
        <v>3152</v>
      </c>
      <c r="F27" s="82">
        <f t="shared" si="7"/>
        <v>119119</v>
      </c>
      <c r="G27" s="82">
        <f t="shared" si="7"/>
        <v>81355</v>
      </c>
      <c r="H27" s="82">
        <f t="shared" si="7"/>
        <v>0</v>
      </c>
      <c r="I27" s="82">
        <f t="shared" si="7"/>
        <v>223514</v>
      </c>
      <c r="J27" s="82">
        <f t="shared" si="8"/>
        <v>199058</v>
      </c>
      <c r="K27" s="82">
        <f t="shared" si="8"/>
        <v>182215</v>
      </c>
      <c r="L27" s="82">
        <f t="shared" si="8"/>
        <v>133047</v>
      </c>
      <c r="M27" s="82">
        <f t="shared" si="8"/>
        <v>6</v>
      </c>
      <c r="N27" s="82">
        <f t="shared" si="8"/>
        <v>6</v>
      </c>
      <c r="O27" s="82">
        <f t="shared" si="8"/>
        <v>0</v>
      </c>
      <c r="P27" s="82">
        <f t="shared" si="8"/>
        <v>4</v>
      </c>
      <c r="Q27" s="82">
        <f t="shared" si="8"/>
        <v>2</v>
      </c>
      <c r="R27" s="82">
        <f t="shared" si="9"/>
        <v>0</v>
      </c>
      <c r="S27" s="82">
        <f t="shared" si="9"/>
        <v>0</v>
      </c>
      <c r="T27" s="82">
        <f t="shared" si="9"/>
        <v>0</v>
      </c>
      <c r="U27" s="82">
        <f t="shared" si="9"/>
        <v>0</v>
      </c>
      <c r="V27" s="82">
        <f t="shared" si="9"/>
        <v>0</v>
      </c>
      <c r="W27" s="82">
        <f t="shared" si="9"/>
        <v>0</v>
      </c>
      <c r="Y27" s="74"/>
      <c r="Z27" s="74"/>
    </row>
    <row r="28" spans="1:26" s="64" customFormat="1">
      <c r="A28" s="23" t="s">
        <v>138</v>
      </c>
      <c r="B28" s="82">
        <f t="shared" si="7"/>
        <v>4006</v>
      </c>
      <c r="C28" s="82">
        <f t="shared" si="7"/>
        <v>3009</v>
      </c>
      <c r="D28" s="82">
        <f t="shared" si="7"/>
        <v>2458</v>
      </c>
      <c r="E28" s="82">
        <f t="shared" si="7"/>
        <v>1895</v>
      </c>
      <c r="F28" s="82">
        <f t="shared" si="7"/>
        <v>36939</v>
      </c>
      <c r="G28" s="82">
        <f t="shared" si="7"/>
        <v>26029</v>
      </c>
      <c r="H28" s="82">
        <f t="shared" si="7"/>
        <v>0</v>
      </c>
      <c r="I28" s="82">
        <f t="shared" si="7"/>
        <v>50693</v>
      </c>
      <c r="J28" s="82">
        <f t="shared" si="8"/>
        <v>46476</v>
      </c>
      <c r="K28" s="82">
        <f t="shared" si="8"/>
        <v>39196</v>
      </c>
      <c r="L28" s="82">
        <f t="shared" si="8"/>
        <v>37137</v>
      </c>
      <c r="M28" s="82">
        <f t="shared" si="8"/>
        <v>5</v>
      </c>
      <c r="N28" s="82">
        <f t="shared" si="8"/>
        <v>5</v>
      </c>
      <c r="O28" s="82">
        <f t="shared" si="8"/>
        <v>0</v>
      </c>
      <c r="P28" s="82">
        <f t="shared" si="8"/>
        <v>0</v>
      </c>
      <c r="Q28" s="82">
        <f t="shared" si="8"/>
        <v>0</v>
      </c>
      <c r="R28" s="82">
        <f t="shared" si="9"/>
        <v>0</v>
      </c>
      <c r="S28" s="82">
        <f t="shared" si="9"/>
        <v>0</v>
      </c>
      <c r="T28" s="82">
        <f t="shared" si="9"/>
        <v>0</v>
      </c>
      <c r="U28" s="82">
        <f t="shared" si="9"/>
        <v>0</v>
      </c>
      <c r="V28" s="82">
        <f t="shared" si="9"/>
        <v>0</v>
      </c>
      <c r="W28" s="82">
        <f t="shared" si="9"/>
        <v>0</v>
      </c>
      <c r="Y28" s="74"/>
      <c r="Z28" s="74"/>
    </row>
    <row r="29" spans="1:26" s="64" customFormat="1" ht="12.75" customHeight="1">
      <c r="A29" s="83" t="s">
        <v>34</v>
      </c>
      <c r="B29" s="82">
        <f t="shared" si="7"/>
        <v>14979</v>
      </c>
      <c r="C29" s="82">
        <f t="shared" si="7"/>
        <v>11798</v>
      </c>
      <c r="D29" s="82">
        <f t="shared" si="7"/>
        <v>14979</v>
      </c>
      <c r="E29" s="82">
        <f t="shared" si="7"/>
        <v>11798</v>
      </c>
      <c r="F29" s="82">
        <f t="shared" si="7"/>
        <v>159062</v>
      </c>
      <c r="G29" s="82">
        <f t="shared" si="7"/>
        <v>128964</v>
      </c>
      <c r="H29" s="82">
        <f t="shared" si="7"/>
        <v>0</v>
      </c>
      <c r="I29" s="82">
        <f t="shared" si="7"/>
        <v>477291</v>
      </c>
      <c r="J29" s="82">
        <f t="shared" si="8"/>
        <v>361172</v>
      </c>
      <c r="K29" s="82">
        <f t="shared" si="8"/>
        <v>404602</v>
      </c>
      <c r="L29" s="82">
        <f t="shared" si="8"/>
        <v>305663</v>
      </c>
      <c r="M29" s="82">
        <f t="shared" si="8"/>
        <v>0</v>
      </c>
      <c r="N29" s="82">
        <f t="shared" si="8"/>
        <v>0</v>
      </c>
      <c r="O29" s="82">
        <f t="shared" si="8"/>
        <v>0</v>
      </c>
      <c r="P29" s="82">
        <f t="shared" si="8"/>
        <v>0</v>
      </c>
      <c r="Q29" s="82">
        <f t="shared" si="8"/>
        <v>0</v>
      </c>
      <c r="R29" s="82">
        <f t="shared" si="9"/>
        <v>0</v>
      </c>
      <c r="S29" s="82">
        <f t="shared" si="9"/>
        <v>0</v>
      </c>
      <c r="T29" s="82">
        <f t="shared" si="9"/>
        <v>0</v>
      </c>
      <c r="U29" s="82">
        <f t="shared" si="9"/>
        <v>0</v>
      </c>
      <c r="V29" s="82">
        <f t="shared" si="9"/>
        <v>0</v>
      </c>
      <c r="W29" s="82">
        <f t="shared" si="9"/>
        <v>0</v>
      </c>
      <c r="Y29" s="74"/>
      <c r="Z29" s="74"/>
    </row>
    <row r="30" spans="1:26" s="64" customFormat="1" ht="12.75" customHeight="1">
      <c r="A30" s="83" t="s">
        <v>35</v>
      </c>
      <c r="B30" s="82">
        <f t="shared" si="7"/>
        <v>10604</v>
      </c>
      <c r="C30" s="82">
        <f t="shared" si="7"/>
        <v>8485</v>
      </c>
      <c r="D30" s="82">
        <f t="shared" si="7"/>
        <v>8564</v>
      </c>
      <c r="E30" s="82">
        <f t="shared" si="7"/>
        <v>6935</v>
      </c>
      <c r="F30" s="82">
        <f t="shared" si="7"/>
        <v>191297</v>
      </c>
      <c r="G30" s="82">
        <f t="shared" si="7"/>
        <v>150767</v>
      </c>
      <c r="H30" s="82">
        <f t="shared" si="7"/>
        <v>0</v>
      </c>
      <c r="I30" s="82">
        <f t="shared" si="7"/>
        <v>228974</v>
      </c>
      <c r="J30" s="82">
        <f t="shared" si="8"/>
        <v>177219</v>
      </c>
      <c r="K30" s="82">
        <f t="shared" si="8"/>
        <v>180759</v>
      </c>
      <c r="L30" s="82">
        <f t="shared" si="8"/>
        <v>143313</v>
      </c>
      <c r="M30" s="82">
        <f t="shared" si="8"/>
        <v>1</v>
      </c>
      <c r="N30" s="82">
        <f t="shared" si="8"/>
        <v>1</v>
      </c>
      <c r="O30" s="82">
        <f t="shared" si="8"/>
        <v>0</v>
      </c>
      <c r="P30" s="82">
        <f t="shared" si="8"/>
        <v>0</v>
      </c>
      <c r="Q30" s="82">
        <f t="shared" si="8"/>
        <v>0</v>
      </c>
      <c r="R30" s="82">
        <f t="shared" si="9"/>
        <v>0</v>
      </c>
      <c r="S30" s="82">
        <f t="shared" si="9"/>
        <v>0</v>
      </c>
      <c r="T30" s="82">
        <f t="shared" si="9"/>
        <v>0</v>
      </c>
      <c r="U30" s="82">
        <f t="shared" si="9"/>
        <v>0</v>
      </c>
      <c r="V30" s="82">
        <f t="shared" si="9"/>
        <v>0</v>
      </c>
      <c r="W30" s="82">
        <f t="shared" si="9"/>
        <v>0</v>
      </c>
      <c r="Y30" s="74"/>
      <c r="Z30" s="74"/>
    </row>
    <row r="31" spans="1:26" s="64" customFormat="1" ht="12.75" customHeight="1">
      <c r="A31" s="83" t="s">
        <v>36</v>
      </c>
      <c r="B31" s="82">
        <f t="shared" si="7"/>
        <v>10264</v>
      </c>
      <c r="C31" s="82">
        <f t="shared" si="7"/>
        <v>8300</v>
      </c>
      <c r="D31" s="82">
        <f t="shared" si="7"/>
        <v>7837</v>
      </c>
      <c r="E31" s="82">
        <f t="shared" si="7"/>
        <v>6443</v>
      </c>
      <c r="F31" s="82">
        <f t="shared" si="7"/>
        <v>72819</v>
      </c>
      <c r="G31" s="82">
        <f t="shared" si="7"/>
        <v>60191</v>
      </c>
      <c r="H31" s="82">
        <f t="shared" si="7"/>
        <v>0</v>
      </c>
      <c r="I31" s="82">
        <f t="shared" si="7"/>
        <v>266330</v>
      </c>
      <c r="J31" s="82">
        <f t="shared" si="8"/>
        <v>166642</v>
      </c>
      <c r="K31" s="82">
        <f t="shared" si="8"/>
        <v>164293</v>
      </c>
      <c r="L31" s="82">
        <f t="shared" si="8"/>
        <v>135612</v>
      </c>
      <c r="M31" s="82">
        <f t="shared" si="8"/>
        <v>0</v>
      </c>
      <c r="N31" s="82">
        <f t="shared" si="8"/>
        <v>0</v>
      </c>
      <c r="O31" s="82">
        <f t="shared" si="8"/>
        <v>0</v>
      </c>
      <c r="P31" s="82">
        <f t="shared" si="8"/>
        <v>0</v>
      </c>
      <c r="Q31" s="82">
        <f t="shared" si="8"/>
        <v>0</v>
      </c>
      <c r="R31" s="82">
        <f t="shared" si="9"/>
        <v>0</v>
      </c>
      <c r="S31" s="82">
        <f t="shared" si="9"/>
        <v>0</v>
      </c>
      <c r="T31" s="82">
        <f t="shared" si="9"/>
        <v>0</v>
      </c>
      <c r="U31" s="82">
        <f t="shared" si="9"/>
        <v>0</v>
      </c>
      <c r="V31" s="82">
        <f t="shared" si="9"/>
        <v>0</v>
      </c>
      <c r="W31" s="82">
        <f t="shared" si="9"/>
        <v>0</v>
      </c>
      <c r="Y31" s="74"/>
      <c r="Z31" s="74"/>
    </row>
    <row r="32" spans="1:26" s="64" customFormat="1" ht="12.75" customHeight="1">
      <c r="A32" s="83" t="s">
        <v>37</v>
      </c>
      <c r="B32" s="82">
        <f t="shared" si="7"/>
        <v>6201</v>
      </c>
      <c r="C32" s="82">
        <f t="shared" si="7"/>
        <v>4749</v>
      </c>
      <c r="D32" s="82">
        <f t="shared" si="7"/>
        <v>4432</v>
      </c>
      <c r="E32" s="82">
        <f t="shared" si="7"/>
        <v>3524</v>
      </c>
      <c r="F32" s="82">
        <f t="shared" si="7"/>
        <v>74260</v>
      </c>
      <c r="G32" s="82">
        <f t="shared" si="7"/>
        <v>63775</v>
      </c>
      <c r="H32" s="82">
        <f t="shared" si="7"/>
        <v>0</v>
      </c>
      <c r="I32" s="82">
        <f t="shared" si="7"/>
        <v>95407</v>
      </c>
      <c r="J32" s="82">
        <f t="shared" si="8"/>
        <v>72585</v>
      </c>
      <c r="K32" s="82">
        <f t="shared" si="8"/>
        <v>81358</v>
      </c>
      <c r="L32" s="82">
        <f t="shared" si="8"/>
        <v>68647</v>
      </c>
      <c r="M32" s="82">
        <f t="shared" si="8"/>
        <v>4</v>
      </c>
      <c r="N32" s="82">
        <f t="shared" si="8"/>
        <v>5</v>
      </c>
      <c r="O32" s="82">
        <f t="shared" si="8"/>
        <v>1</v>
      </c>
      <c r="P32" s="82">
        <f t="shared" si="8"/>
        <v>1</v>
      </c>
      <c r="Q32" s="82">
        <f t="shared" si="8"/>
        <v>0</v>
      </c>
      <c r="R32" s="82">
        <f t="shared" si="9"/>
        <v>0</v>
      </c>
      <c r="S32" s="82">
        <f t="shared" si="9"/>
        <v>0</v>
      </c>
      <c r="T32" s="82">
        <f t="shared" si="9"/>
        <v>0</v>
      </c>
      <c r="U32" s="82">
        <f t="shared" si="9"/>
        <v>0</v>
      </c>
      <c r="V32" s="82">
        <f t="shared" si="9"/>
        <v>0</v>
      </c>
      <c r="W32" s="82">
        <f t="shared" si="9"/>
        <v>0</v>
      </c>
      <c r="Y32" s="74"/>
      <c r="Z32" s="74"/>
    </row>
    <row r="33" spans="1:26" s="64" customFormat="1">
      <c r="A33" s="23" t="s">
        <v>139</v>
      </c>
      <c r="B33" s="82">
        <f t="shared" si="7"/>
        <v>13910</v>
      </c>
      <c r="C33" s="82">
        <f t="shared" si="7"/>
        <v>11461</v>
      </c>
      <c r="D33" s="82">
        <f t="shared" si="7"/>
        <v>13910</v>
      </c>
      <c r="E33" s="82">
        <f t="shared" si="7"/>
        <v>11461</v>
      </c>
      <c r="F33" s="82">
        <f t="shared" si="7"/>
        <v>200826</v>
      </c>
      <c r="G33" s="82">
        <f t="shared" si="7"/>
        <v>186077</v>
      </c>
      <c r="H33" s="82">
        <f t="shared" si="7"/>
        <v>0</v>
      </c>
      <c r="I33" s="82">
        <f t="shared" si="7"/>
        <v>506741</v>
      </c>
      <c r="J33" s="82">
        <f t="shared" si="8"/>
        <v>462786</v>
      </c>
      <c r="K33" s="82">
        <f t="shared" si="8"/>
        <v>494664</v>
      </c>
      <c r="L33" s="82">
        <f t="shared" si="8"/>
        <v>460481</v>
      </c>
      <c r="M33" s="82">
        <f t="shared" si="8"/>
        <v>3</v>
      </c>
      <c r="N33" s="82">
        <f t="shared" si="8"/>
        <v>3</v>
      </c>
      <c r="O33" s="82">
        <f t="shared" si="8"/>
        <v>0</v>
      </c>
      <c r="P33" s="82">
        <f t="shared" si="8"/>
        <v>0</v>
      </c>
      <c r="Q33" s="82">
        <f t="shared" si="8"/>
        <v>0</v>
      </c>
      <c r="R33" s="82">
        <f t="shared" si="9"/>
        <v>0</v>
      </c>
      <c r="S33" s="82">
        <f t="shared" si="9"/>
        <v>0</v>
      </c>
      <c r="T33" s="82">
        <f t="shared" si="9"/>
        <v>0</v>
      </c>
      <c r="U33" s="82">
        <f t="shared" si="9"/>
        <v>0</v>
      </c>
      <c r="V33" s="82">
        <f t="shared" si="9"/>
        <v>0</v>
      </c>
      <c r="W33" s="82">
        <f t="shared" si="9"/>
        <v>0</v>
      </c>
      <c r="Y33" s="74"/>
      <c r="Z33" s="74"/>
    </row>
    <row r="34" spans="1:26" s="64" customFormat="1">
      <c r="A34" s="23" t="s">
        <v>140</v>
      </c>
      <c r="B34" s="82">
        <f t="shared" si="7"/>
        <v>11393</v>
      </c>
      <c r="C34" s="82">
        <f t="shared" si="7"/>
        <v>9074</v>
      </c>
      <c r="D34" s="82">
        <f t="shared" si="7"/>
        <v>9060</v>
      </c>
      <c r="E34" s="82">
        <f t="shared" si="7"/>
        <v>7651</v>
      </c>
      <c r="F34" s="82">
        <f t="shared" si="7"/>
        <v>118306</v>
      </c>
      <c r="G34" s="82">
        <f t="shared" si="7"/>
        <v>100870</v>
      </c>
      <c r="H34" s="82">
        <f t="shared" si="7"/>
        <v>0</v>
      </c>
      <c r="I34" s="82">
        <f t="shared" si="7"/>
        <v>249081</v>
      </c>
      <c r="J34" s="82">
        <f t="shared" si="8"/>
        <v>226636</v>
      </c>
      <c r="K34" s="82">
        <f t="shared" si="8"/>
        <v>200070</v>
      </c>
      <c r="L34" s="82">
        <f t="shared" si="8"/>
        <v>190384</v>
      </c>
      <c r="M34" s="82">
        <f t="shared" si="8"/>
        <v>1</v>
      </c>
      <c r="N34" s="82">
        <f t="shared" si="8"/>
        <v>1</v>
      </c>
      <c r="O34" s="82">
        <f t="shared" si="8"/>
        <v>0</v>
      </c>
      <c r="P34" s="82">
        <f t="shared" si="8"/>
        <v>0</v>
      </c>
      <c r="Q34" s="82">
        <f t="shared" si="8"/>
        <v>1</v>
      </c>
      <c r="R34" s="82">
        <f t="shared" si="9"/>
        <v>0</v>
      </c>
      <c r="S34" s="82">
        <f t="shared" si="9"/>
        <v>0</v>
      </c>
      <c r="T34" s="82">
        <f t="shared" si="9"/>
        <v>0</v>
      </c>
      <c r="U34" s="82">
        <f t="shared" si="9"/>
        <v>0</v>
      </c>
      <c r="V34" s="82">
        <f t="shared" si="9"/>
        <v>0</v>
      </c>
      <c r="W34" s="82">
        <f t="shared" si="9"/>
        <v>0</v>
      </c>
      <c r="Y34" s="74"/>
      <c r="Z34" s="74"/>
    </row>
    <row r="35" spans="1:26" s="64" customFormat="1">
      <c r="A35" s="83" t="s">
        <v>141</v>
      </c>
      <c r="B35" s="82">
        <f t="shared" si="7"/>
        <v>5621</v>
      </c>
      <c r="C35" s="82">
        <f t="shared" si="7"/>
        <v>4429</v>
      </c>
      <c r="D35" s="82">
        <f t="shared" si="7"/>
        <v>5621</v>
      </c>
      <c r="E35" s="82">
        <f t="shared" si="7"/>
        <v>4429</v>
      </c>
      <c r="F35" s="82">
        <f t="shared" si="7"/>
        <v>126263</v>
      </c>
      <c r="G35" s="82">
        <f t="shared" si="7"/>
        <v>97177</v>
      </c>
      <c r="H35" s="82">
        <f t="shared" si="7"/>
        <v>0</v>
      </c>
      <c r="I35" s="82">
        <f t="shared" si="7"/>
        <v>181464</v>
      </c>
      <c r="J35" s="82">
        <f t="shared" si="8"/>
        <v>132450</v>
      </c>
      <c r="K35" s="82">
        <f t="shared" si="8"/>
        <v>130429</v>
      </c>
      <c r="L35" s="82">
        <f t="shared" si="8"/>
        <v>103337</v>
      </c>
      <c r="M35" s="82">
        <f t="shared" si="8"/>
        <v>1</v>
      </c>
      <c r="N35" s="82">
        <f t="shared" si="8"/>
        <v>1</v>
      </c>
      <c r="O35" s="82">
        <f t="shared" si="8"/>
        <v>0</v>
      </c>
      <c r="P35" s="82">
        <f t="shared" si="8"/>
        <v>0</v>
      </c>
      <c r="Q35" s="82">
        <f t="shared" si="8"/>
        <v>0</v>
      </c>
      <c r="R35" s="82">
        <f t="shared" si="9"/>
        <v>0</v>
      </c>
      <c r="S35" s="82">
        <f t="shared" si="9"/>
        <v>0</v>
      </c>
      <c r="T35" s="82">
        <f t="shared" si="9"/>
        <v>0</v>
      </c>
      <c r="U35" s="82">
        <f t="shared" si="9"/>
        <v>0</v>
      </c>
      <c r="V35" s="82">
        <f t="shared" si="9"/>
        <v>0</v>
      </c>
      <c r="W35" s="82">
        <f t="shared" si="9"/>
        <v>0</v>
      </c>
      <c r="Y35" s="74"/>
      <c r="Z35" s="74"/>
    </row>
    <row r="36" spans="1:26" s="64" customFormat="1">
      <c r="A36" s="83" t="s">
        <v>142</v>
      </c>
      <c r="B36" s="82">
        <f t="shared" si="7"/>
        <v>7711</v>
      </c>
      <c r="C36" s="82">
        <f t="shared" si="7"/>
        <v>6156</v>
      </c>
      <c r="D36" s="82">
        <f t="shared" si="7"/>
        <v>6928</v>
      </c>
      <c r="E36" s="82">
        <f t="shared" si="7"/>
        <v>5558</v>
      </c>
      <c r="F36" s="82">
        <f t="shared" si="7"/>
        <v>67911</v>
      </c>
      <c r="G36" s="82">
        <f t="shared" si="7"/>
        <v>54659</v>
      </c>
      <c r="H36" s="82">
        <f t="shared" si="7"/>
        <v>0</v>
      </c>
      <c r="I36" s="82">
        <f t="shared" si="7"/>
        <v>159078</v>
      </c>
      <c r="J36" s="82">
        <f t="shared" si="8"/>
        <v>157188</v>
      </c>
      <c r="K36" s="82">
        <f t="shared" si="8"/>
        <v>132098</v>
      </c>
      <c r="L36" s="82">
        <f t="shared" si="8"/>
        <v>130750</v>
      </c>
      <c r="M36" s="82">
        <f t="shared" si="8"/>
        <v>6</v>
      </c>
      <c r="N36" s="82">
        <f t="shared" si="8"/>
        <v>6</v>
      </c>
      <c r="O36" s="82">
        <f t="shared" si="8"/>
        <v>6</v>
      </c>
      <c r="P36" s="82">
        <f t="shared" si="8"/>
        <v>0</v>
      </c>
      <c r="Q36" s="82">
        <f t="shared" si="8"/>
        <v>3</v>
      </c>
      <c r="R36" s="82">
        <f t="shared" si="9"/>
        <v>0</v>
      </c>
      <c r="S36" s="82">
        <f t="shared" si="9"/>
        <v>3</v>
      </c>
      <c r="T36" s="82">
        <f t="shared" si="9"/>
        <v>0</v>
      </c>
      <c r="U36" s="82">
        <f t="shared" si="9"/>
        <v>0</v>
      </c>
      <c r="V36" s="82">
        <f t="shared" si="9"/>
        <v>0</v>
      </c>
      <c r="W36" s="82">
        <f t="shared" si="9"/>
        <v>0</v>
      </c>
      <c r="Y36" s="74"/>
      <c r="Z36" s="74"/>
    </row>
    <row r="37" spans="1:26" s="64" customFormat="1" ht="12.75" customHeight="1">
      <c r="A37" s="83" t="s">
        <v>38</v>
      </c>
      <c r="B37" s="82">
        <f t="shared" si="7"/>
        <v>4546</v>
      </c>
      <c r="C37" s="82">
        <f t="shared" si="7"/>
        <v>3498</v>
      </c>
      <c r="D37" s="82">
        <f t="shared" si="7"/>
        <v>3914</v>
      </c>
      <c r="E37" s="82">
        <f t="shared" si="7"/>
        <v>3066</v>
      </c>
      <c r="F37" s="82">
        <f t="shared" si="7"/>
        <v>97805</v>
      </c>
      <c r="G37" s="82">
        <f t="shared" si="7"/>
        <v>72518</v>
      </c>
      <c r="H37" s="82">
        <f t="shared" si="7"/>
        <v>0</v>
      </c>
      <c r="I37" s="82">
        <f t="shared" si="7"/>
        <v>162147</v>
      </c>
      <c r="J37" s="82">
        <f t="shared" si="8"/>
        <v>78178</v>
      </c>
      <c r="K37" s="82">
        <f t="shared" si="8"/>
        <v>132151</v>
      </c>
      <c r="L37" s="82">
        <f t="shared" si="8"/>
        <v>65864</v>
      </c>
      <c r="M37" s="82">
        <f t="shared" si="8"/>
        <v>0</v>
      </c>
      <c r="N37" s="82">
        <f t="shared" si="8"/>
        <v>0</v>
      </c>
      <c r="O37" s="82">
        <f t="shared" si="8"/>
        <v>0</v>
      </c>
      <c r="P37" s="82">
        <f t="shared" si="8"/>
        <v>0</v>
      </c>
      <c r="Q37" s="82">
        <f t="shared" si="8"/>
        <v>0</v>
      </c>
      <c r="R37" s="82">
        <f t="shared" si="9"/>
        <v>0</v>
      </c>
      <c r="S37" s="82">
        <f t="shared" si="9"/>
        <v>0</v>
      </c>
      <c r="T37" s="82">
        <f t="shared" si="9"/>
        <v>0</v>
      </c>
      <c r="U37" s="82">
        <f t="shared" si="9"/>
        <v>0</v>
      </c>
      <c r="V37" s="82">
        <f t="shared" si="9"/>
        <v>0</v>
      </c>
      <c r="W37" s="82">
        <f t="shared" si="9"/>
        <v>0</v>
      </c>
      <c r="Y37" s="74"/>
      <c r="Z37" s="74"/>
    </row>
    <row r="38" spans="1:26" s="64" customFormat="1">
      <c r="A38" s="83" t="s">
        <v>143</v>
      </c>
      <c r="B38" s="82">
        <f t="shared" si="7"/>
        <v>13063</v>
      </c>
      <c r="C38" s="82">
        <f t="shared" si="7"/>
        <v>10791</v>
      </c>
      <c r="D38" s="82">
        <f t="shared" si="7"/>
        <v>6381</v>
      </c>
      <c r="E38" s="82">
        <f t="shared" si="7"/>
        <v>5356</v>
      </c>
      <c r="F38" s="82">
        <f t="shared" si="7"/>
        <v>161780</v>
      </c>
      <c r="G38" s="82">
        <f t="shared" si="7"/>
        <v>150252</v>
      </c>
      <c r="H38" s="82">
        <f t="shared" si="7"/>
        <v>2560</v>
      </c>
      <c r="I38" s="82">
        <f t="shared" si="7"/>
        <v>285788</v>
      </c>
      <c r="J38" s="82">
        <f t="shared" si="8"/>
        <v>252543</v>
      </c>
      <c r="K38" s="82">
        <f t="shared" si="8"/>
        <v>253341</v>
      </c>
      <c r="L38" s="82">
        <f t="shared" si="8"/>
        <v>225638</v>
      </c>
      <c r="M38" s="82">
        <f t="shared" si="8"/>
        <v>1</v>
      </c>
      <c r="N38" s="82">
        <f t="shared" si="8"/>
        <v>3</v>
      </c>
      <c r="O38" s="82">
        <f t="shared" si="8"/>
        <v>3</v>
      </c>
      <c r="P38" s="82">
        <f t="shared" si="8"/>
        <v>3</v>
      </c>
      <c r="Q38" s="82">
        <f t="shared" si="8"/>
        <v>3</v>
      </c>
      <c r="R38" s="82">
        <f t="shared" si="9"/>
        <v>3</v>
      </c>
      <c r="S38" s="82">
        <f t="shared" si="9"/>
        <v>3</v>
      </c>
      <c r="T38" s="82">
        <f t="shared" si="9"/>
        <v>0</v>
      </c>
      <c r="U38" s="82">
        <f t="shared" si="9"/>
        <v>0</v>
      </c>
      <c r="V38" s="82">
        <f t="shared" si="9"/>
        <v>0</v>
      </c>
      <c r="W38" s="82">
        <f t="shared" si="9"/>
        <v>0</v>
      </c>
      <c r="Y38" s="74"/>
      <c r="Z38" s="74"/>
    </row>
    <row r="39" spans="1:26" s="64" customFormat="1" ht="12.75" customHeight="1">
      <c r="A39" s="83" t="s">
        <v>39</v>
      </c>
      <c r="B39" s="82">
        <f t="shared" si="7"/>
        <v>6878</v>
      </c>
      <c r="C39" s="82">
        <f t="shared" si="7"/>
        <v>5549</v>
      </c>
      <c r="D39" s="82">
        <f t="shared" si="7"/>
        <v>4674</v>
      </c>
      <c r="E39" s="82">
        <f t="shared" si="7"/>
        <v>3705</v>
      </c>
      <c r="F39" s="82">
        <f t="shared" si="7"/>
        <v>53563</v>
      </c>
      <c r="G39" s="82">
        <f t="shared" si="7"/>
        <v>44473</v>
      </c>
      <c r="H39" s="82">
        <f t="shared" si="7"/>
        <v>0</v>
      </c>
      <c r="I39" s="82">
        <f t="shared" si="7"/>
        <v>118943</v>
      </c>
      <c r="J39" s="82">
        <f t="shared" si="8"/>
        <v>83705</v>
      </c>
      <c r="K39" s="82">
        <f t="shared" si="8"/>
        <v>102237</v>
      </c>
      <c r="L39" s="82">
        <f t="shared" si="8"/>
        <v>72023</v>
      </c>
      <c r="M39" s="82">
        <f t="shared" si="8"/>
        <v>7</v>
      </c>
      <c r="N39" s="82">
        <f t="shared" si="8"/>
        <v>7</v>
      </c>
      <c r="O39" s="82">
        <f t="shared" si="8"/>
        <v>0</v>
      </c>
      <c r="P39" s="82">
        <f t="shared" si="8"/>
        <v>0</v>
      </c>
      <c r="Q39" s="82">
        <f t="shared" si="8"/>
        <v>0</v>
      </c>
      <c r="R39" s="82">
        <f t="shared" si="9"/>
        <v>0</v>
      </c>
      <c r="S39" s="82">
        <f t="shared" si="9"/>
        <v>0</v>
      </c>
      <c r="T39" s="82">
        <f t="shared" si="9"/>
        <v>0</v>
      </c>
      <c r="U39" s="82">
        <f t="shared" si="9"/>
        <v>0</v>
      </c>
      <c r="V39" s="82">
        <f t="shared" si="9"/>
        <v>0</v>
      </c>
      <c r="W39" s="82">
        <f t="shared" si="9"/>
        <v>0</v>
      </c>
      <c r="Y39" s="74"/>
      <c r="Z39" s="74"/>
    </row>
    <row r="40" spans="1:26" s="64" customFormat="1" ht="12.75" customHeight="1">
      <c r="A40" s="83" t="s">
        <v>40</v>
      </c>
      <c r="B40" s="82">
        <f t="shared" si="7"/>
        <v>6368</v>
      </c>
      <c r="C40" s="82">
        <f t="shared" si="7"/>
        <v>4820</v>
      </c>
      <c r="D40" s="82">
        <f t="shared" si="7"/>
        <v>5806</v>
      </c>
      <c r="E40" s="82">
        <f t="shared" si="7"/>
        <v>4621</v>
      </c>
      <c r="F40" s="82">
        <f t="shared" si="7"/>
        <v>114050</v>
      </c>
      <c r="G40" s="82">
        <f t="shared" si="7"/>
        <v>88165</v>
      </c>
      <c r="H40" s="82">
        <f t="shared" si="7"/>
        <v>0</v>
      </c>
      <c r="I40" s="82">
        <f t="shared" si="7"/>
        <v>223619</v>
      </c>
      <c r="J40" s="82">
        <f t="shared" si="8"/>
        <v>199195</v>
      </c>
      <c r="K40" s="82">
        <f t="shared" si="8"/>
        <v>170647</v>
      </c>
      <c r="L40" s="82">
        <f t="shared" si="8"/>
        <v>151874</v>
      </c>
      <c r="M40" s="82">
        <f t="shared" si="8"/>
        <v>3</v>
      </c>
      <c r="N40" s="82">
        <f t="shared" si="8"/>
        <v>3</v>
      </c>
      <c r="O40" s="82">
        <f t="shared" si="8"/>
        <v>0</v>
      </c>
      <c r="P40" s="82">
        <f t="shared" si="8"/>
        <v>1</v>
      </c>
      <c r="Q40" s="82">
        <f t="shared" si="8"/>
        <v>1</v>
      </c>
      <c r="R40" s="82">
        <f t="shared" si="9"/>
        <v>0</v>
      </c>
      <c r="S40" s="82">
        <f t="shared" si="9"/>
        <v>0</v>
      </c>
      <c r="T40" s="82">
        <f t="shared" si="9"/>
        <v>0</v>
      </c>
      <c r="U40" s="82">
        <f t="shared" si="9"/>
        <v>0</v>
      </c>
      <c r="V40" s="82">
        <f t="shared" si="9"/>
        <v>0</v>
      </c>
      <c r="W40" s="82">
        <f t="shared" si="9"/>
        <v>0</v>
      </c>
      <c r="Y40" s="74"/>
      <c r="Z40" s="74"/>
    </row>
    <row r="41" spans="1:26" s="64" customFormat="1" ht="12.75" customHeight="1">
      <c r="A41" s="83" t="s">
        <v>41</v>
      </c>
      <c r="B41" s="82">
        <f t="shared" si="7"/>
        <v>12925</v>
      </c>
      <c r="C41" s="82">
        <f t="shared" si="7"/>
        <v>9095</v>
      </c>
      <c r="D41" s="82">
        <f t="shared" si="7"/>
        <v>10903</v>
      </c>
      <c r="E41" s="82">
        <f t="shared" si="7"/>
        <v>8650</v>
      </c>
      <c r="F41" s="82">
        <f t="shared" si="7"/>
        <v>174874</v>
      </c>
      <c r="G41" s="82">
        <f t="shared" si="7"/>
        <v>136395</v>
      </c>
      <c r="H41" s="82">
        <f t="shared" si="7"/>
        <v>0</v>
      </c>
      <c r="I41" s="82">
        <f t="shared" si="7"/>
        <v>257432</v>
      </c>
      <c r="J41" s="82">
        <f t="shared" si="8"/>
        <v>193545</v>
      </c>
      <c r="K41" s="82">
        <f t="shared" si="8"/>
        <v>203454</v>
      </c>
      <c r="L41" s="82">
        <f t="shared" si="8"/>
        <v>168373</v>
      </c>
      <c r="M41" s="82">
        <f t="shared" si="8"/>
        <v>1</v>
      </c>
      <c r="N41" s="82">
        <f t="shared" si="8"/>
        <v>7</v>
      </c>
      <c r="O41" s="82">
        <f t="shared" si="8"/>
        <v>7</v>
      </c>
      <c r="P41" s="82">
        <f t="shared" si="8"/>
        <v>7</v>
      </c>
      <c r="Q41" s="82">
        <f t="shared" si="8"/>
        <v>7</v>
      </c>
      <c r="R41" s="82">
        <f t="shared" si="9"/>
        <v>0</v>
      </c>
      <c r="S41" s="82">
        <f t="shared" si="9"/>
        <v>0</v>
      </c>
      <c r="T41" s="82">
        <f t="shared" si="9"/>
        <v>0</v>
      </c>
      <c r="U41" s="82">
        <f t="shared" si="9"/>
        <v>0</v>
      </c>
      <c r="V41" s="82">
        <f t="shared" si="9"/>
        <v>0</v>
      </c>
      <c r="W41" s="82">
        <f t="shared" si="9"/>
        <v>0</v>
      </c>
      <c r="Y41" s="74"/>
      <c r="Z41" s="74"/>
    </row>
    <row r="42" spans="1:26" s="64" customFormat="1" ht="12.75" customHeight="1">
      <c r="A42" s="83" t="s">
        <v>42</v>
      </c>
      <c r="B42" s="82">
        <f t="shared" si="7"/>
        <v>10129</v>
      </c>
      <c r="C42" s="82">
        <f t="shared" si="7"/>
        <v>8301</v>
      </c>
      <c r="D42" s="82">
        <f t="shared" si="7"/>
        <v>8928</v>
      </c>
      <c r="E42" s="82">
        <f t="shared" si="7"/>
        <v>7633</v>
      </c>
      <c r="F42" s="82">
        <f t="shared" si="7"/>
        <v>104598</v>
      </c>
      <c r="G42" s="82">
        <f t="shared" si="7"/>
        <v>88455</v>
      </c>
      <c r="H42" s="82">
        <f t="shared" si="7"/>
        <v>0</v>
      </c>
      <c r="I42" s="82">
        <f t="shared" si="7"/>
        <v>258156</v>
      </c>
      <c r="J42" s="82">
        <f t="shared" si="8"/>
        <v>222104</v>
      </c>
      <c r="K42" s="82">
        <f t="shared" si="8"/>
        <v>227567</v>
      </c>
      <c r="L42" s="82">
        <f t="shared" si="8"/>
        <v>199753</v>
      </c>
      <c r="M42" s="82">
        <f t="shared" si="8"/>
        <v>2</v>
      </c>
      <c r="N42" s="82">
        <f t="shared" si="8"/>
        <v>2</v>
      </c>
      <c r="O42" s="82">
        <f t="shared" si="8"/>
        <v>0</v>
      </c>
      <c r="P42" s="82">
        <f t="shared" si="8"/>
        <v>0</v>
      </c>
      <c r="Q42" s="82">
        <f t="shared" si="8"/>
        <v>1</v>
      </c>
      <c r="R42" s="82">
        <f t="shared" si="9"/>
        <v>0</v>
      </c>
      <c r="S42" s="82">
        <f t="shared" si="9"/>
        <v>0</v>
      </c>
      <c r="T42" s="82">
        <f t="shared" si="9"/>
        <v>0</v>
      </c>
      <c r="U42" s="82">
        <f t="shared" si="9"/>
        <v>0</v>
      </c>
      <c r="V42" s="82">
        <f t="shared" si="9"/>
        <v>0</v>
      </c>
      <c r="W42" s="82">
        <f t="shared" si="9"/>
        <v>0</v>
      </c>
      <c r="Y42" s="74"/>
      <c r="Z42" s="74"/>
    </row>
    <row r="43" spans="1:26" s="64" customFormat="1" ht="12.75" customHeight="1">
      <c r="A43" s="83" t="s">
        <v>43</v>
      </c>
      <c r="B43" s="82">
        <f t="shared" si="7"/>
        <v>5195</v>
      </c>
      <c r="C43" s="82">
        <f t="shared" si="7"/>
        <v>4215</v>
      </c>
      <c r="D43" s="82">
        <f t="shared" si="7"/>
        <v>5187</v>
      </c>
      <c r="E43" s="82">
        <f t="shared" si="7"/>
        <v>4215</v>
      </c>
      <c r="F43" s="82">
        <f t="shared" si="7"/>
        <v>102044</v>
      </c>
      <c r="G43" s="82">
        <f t="shared" si="7"/>
        <v>83467</v>
      </c>
      <c r="H43" s="82">
        <f t="shared" si="7"/>
        <v>0</v>
      </c>
      <c r="I43" s="82">
        <f t="shared" si="7"/>
        <v>154926</v>
      </c>
      <c r="J43" s="82">
        <f t="shared" si="8"/>
        <v>140853</v>
      </c>
      <c r="K43" s="82">
        <f t="shared" si="8"/>
        <v>130053</v>
      </c>
      <c r="L43" s="82">
        <f t="shared" si="8"/>
        <v>120859</v>
      </c>
      <c r="M43" s="82">
        <f t="shared" si="8"/>
        <v>0</v>
      </c>
      <c r="N43" s="82">
        <f t="shared" si="8"/>
        <v>0</v>
      </c>
      <c r="O43" s="82">
        <f t="shared" si="8"/>
        <v>0</v>
      </c>
      <c r="P43" s="82">
        <f t="shared" si="8"/>
        <v>0</v>
      </c>
      <c r="Q43" s="82">
        <f t="shared" si="8"/>
        <v>0</v>
      </c>
      <c r="R43" s="82">
        <f t="shared" si="9"/>
        <v>0</v>
      </c>
      <c r="S43" s="82">
        <f t="shared" si="9"/>
        <v>0</v>
      </c>
      <c r="T43" s="82">
        <f t="shared" si="9"/>
        <v>0</v>
      </c>
      <c r="U43" s="82">
        <f t="shared" si="9"/>
        <v>0</v>
      </c>
      <c r="V43" s="82">
        <f t="shared" si="9"/>
        <v>0</v>
      </c>
      <c r="W43" s="82">
        <f t="shared" si="9"/>
        <v>0</v>
      </c>
      <c r="Y43" s="74"/>
      <c r="Z43" s="74"/>
    </row>
    <row r="44" spans="1:26" s="64" customFormat="1">
      <c r="A44" s="83" t="s">
        <v>145</v>
      </c>
      <c r="B44" s="82">
        <f t="shared" si="7"/>
        <v>8700</v>
      </c>
      <c r="C44" s="82">
        <f t="shared" si="7"/>
        <v>7055</v>
      </c>
      <c r="D44" s="82">
        <f t="shared" si="7"/>
        <v>8700</v>
      </c>
      <c r="E44" s="82">
        <f t="shared" si="7"/>
        <v>7055</v>
      </c>
      <c r="F44" s="82">
        <f t="shared" si="7"/>
        <v>72346</v>
      </c>
      <c r="G44" s="82">
        <f t="shared" si="7"/>
        <v>56677</v>
      </c>
      <c r="H44" s="82">
        <f t="shared" si="7"/>
        <v>0</v>
      </c>
      <c r="I44" s="82">
        <f t="shared" si="7"/>
        <v>150262</v>
      </c>
      <c r="J44" s="82">
        <f t="shared" si="8"/>
        <v>128119</v>
      </c>
      <c r="K44" s="82">
        <f t="shared" si="8"/>
        <v>118975</v>
      </c>
      <c r="L44" s="82">
        <f t="shared" si="8"/>
        <v>101261</v>
      </c>
      <c r="M44" s="82">
        <f t="shared" si="8"/>
        <v>8</v>
      </c>
      <c r="N44" s="82">
        <f t="shared" si="8"/>
        <v>10</v>
      </c>
      <c r="O44" s="82">
        <f t="shared" si="8"/>
        <v>0</v>
      </c>
      <c r="P44" s="82">
        <f t="shared" si="8"/>
        <v>0</v>
      </c>
      <c r="Q44" s="82">
        <f t="shared" si="8"/>
        <v>0</v>
      </c>
      <c r="R44" s="82">
        <f t="shared" si="9"/>
        <v>0</v>
      </c>
      <c r="S44" s="82">
        <f t="shared" si="9"/>
        <v>0</v>
      </c>
      <c r="T44" s="82">
        <f t="shared" si="9"/>
        <v>0</v>
      </c>
      <c r="U44" s="82">
        <f t="shared" si="9"/>
        <v>0</v>
      </c>
      <c r="V44" s="82">
        <f t="shared" si="9"/>
        <v>0</v>
      </c>
      <c r="W44" s="82">
        <f t="shared" si="9"/>
        <v>0</v>
      </c>
      <c r="Y44" s="74"/>
      <c r="Z44" s="74"/>
    </row>
    <row r="45" spans="1:26" s="64" customFormat="1">
      <c r="A45" s="83" t="s">
        <v>144</v>
      </c>
      <c r="B45" s="82">
        <f t="shared" si="7"/>
        <v>10768</v>
      </c>
      <c r="C45" s="82">
        <f t="shared" si="7"/>
        <v>8575</v>
      </c>
      <c r="D45" s="82">
        <f t="shared" si="7"/>
        <v>10768</v>
      </c>
      <c r="E45" s="82">
        <f t="shared" si="7"/>
        <v>8575</v>
      </c>
      <c r="F45" s="82">
        <f t="shared" si="7"/>
        <v>229368</v>
      </c>
      <c r="G45" s="82">
        <f t="shared" si="7"/>
        <v>179170</v>
      </c>
      <c r="H45" s="82">
        <f t="shared" si="7"/>
        <v>0</v>
      </c>
      <c r="I45" s="82">
        <f t="shared" si="7"/>
        <v>295701</v>
      </c>
      <c r="J45" s="82">
        <f t="shared" si="8"/>
        <v>249790</v>
      </c>
      <c r="K45" s="82">
        <f t="shared" si="8"/>
        <v>228182</v>
      </c>
      <c r="L45" s="82">
        <f t="shared" si="8"/>
        <v>194989</v>
      </c>
      <c r="M45" s="82">
        <f t="shared" si="8"/>
        <v>3</v>
      </c>
      <c r="N45" s="82">
        <f t="shared" si="8"/>
        <v>4</v>
      </c>
      <c r="O45" s="82">
        <f t="shared" si="8"/>
        <v>4</v>
      </c>
      <c r="P45" s="82">
        <f t="shared" si="8"/>
        <v>4</v>
      </c>
      <c r="Q45" s="82">
        <f t="shared" si="8"/>
        <v>1</v>
      </c>
      <c r="R45" s="82">
        <f t="shared" si="9"/>
        <v>1</v>
      </c>
      <c r="S45" s="82">
        <f t="shared" si="9"/>
        <v>1</v>
      </c>
      <c r="T45" s="82">
        <f t="shared" si="9"/>
        <v>1</v>
      </c>
      <c r="U45" s="82">
        <f t="shared" si="9"/>
        <v>1</v>
      </c>
      <c r="V45" s="82">
        <f t="shared" si="9"/>
        <v>1</v>
      </c>
      <c r="W45" s="82">
        <f t="shared" si="9"/>
        <v>1</v>
      </c>
      <c r="Y45" s="74"/>
      <c r="Z45" s="74"/>
    </row>
    <row r="46" spans="1:26" s="64" customFormat="1">
      <c r="A46" s="83" t="s">
        <v>146</v>
      </c>
      <c r="B46" s="82">
        <f t="shared" si="7"/>
        <v>4795</v>
      </c>
      <c r="C46" s="82">
        <f t="shared" si="7"/>
        <v>3720</v>
      </c>
      <c r="D46" s="82">
        <f t="shared" si="7"/>
        <v>3611</v>
      </c>
      <c r="E46" s="82">
        <f t="shared" si="7"/>
        <v>2844</v>
      </c>
      <c r="F46" s="82">
        <f t="shared" si="7"/>
        <v>68679</v>
      </c>
      <c r="G46" s="82">
        <f t="shared" si="7"/>
        <v>61979</v>
      </c>
      <c r="H46" s="82">
        <f t="shared" si="7"/>
        <v>847</v>
      </c>
      <c r="I46" s="82">
        <f t="shared" si="7"/>
        <v>144703</v>
      </c>
      <c r="J46" s="82">
        <f t="shared" si="8"/>
        <v>118505</v>
      </c>
      <c r="K46" s="82">
        <f t="shared" si="8"/>
        <v>14348</v>
      </c>
      <c r="L46" s="82">
        <f t="shared" si="8"/>
        <v>10607</v>
      </c>
      <c r="M46" s="82">
        <f t="shared" si="8"/>
        <v>9</v>
      </c>
      <c r="N46" s="82">
        <f t="shared" si="8"/>
        <v>9</v>
      </c>
      <c r="O46" s="82">
        <f t="shared" si="8"/>
        <v>9</v>
      </c>
      <c r="P46" s="82">
        <f t="shared" si="8"/>
        <v>9</v>
      </c>
      <c r="Q46" s="82">
        <f t="shared" si="8"/>
        <v>3</v>
      </c>
      <c r="R46" s="82">
        <f t="shared" si="9"/>
        <v>8</v>
      </c>
      <c r="S46" s="82">
        <f t="shared" si="9"/>
        <v>3</v>
      </c>
      <c r="T46" s="82">
        <f t="shared" si="9"/>
        <v>4</v>
      </c>
      <c r="U46" s="82">
        <f t="shared" si="9"/>
        <v>4</v>
      </c>
      <c r="V46" s="82">
        <f t="shared" si="9"/>
        <v>0</v>
      </c>
      <c r="W46" s="82">
        <f t="shared" si="9"/>
        <v>0</v>
      </c>
      <c r="Y46" s="74"/>
      <c r="Z46" s="74"/>
    </row>
    <row r="47" spans="1:26" s="64" customFormat="1" ht="12.75" customHeight="1">
      <c r="A47" s="83" t="s">
        <v>44</v>
      </c>
      <c r="B47" s="82">
        <f t="shared" si="7"/>
        <v>8964</v>
      </c>
      <c r="C47" s="82">
        <f t="shared" si="7"/>
        <v>7204</v>
      </c>
      <c r="D47" s="82">
        <f t="shared" si="7"/>
        <v>7196</v>
      </c>
      <c r="E47" s="82">
        <f t="shared" si="7"/>
        <v>5810</v>
      </c>
      <c r="F47" s="82">
        <f t="shared" si="7"/>
        <v>92912</v>
      </c>
      <c r="G47" s="82">
        <f t="shared" si="7"/>
        <v>78730</v>
      </c>
      <c r="H47" s="82">
        <f t="shared" si="7"/>
        <v>0</v>
      </c>
      <c r="I47" s="82">
        <f t="shared" si="7"/>
        <v>173538</v>
      </c>
      <c r="J47" s="82">
        <f t="shared" si="8"/>
        <v>158981</v>
      </c>
      <c r="K47" s="82">
        <f t="shared" si="8"/>
        <v>144928</v>
      </c>
      <c r="L47" s="82">
        <f t="shared" si="8"/>
        <v>127746</v>
      </c>
      <c r="M47" s="82">
        <f t="shared" si="8"/>
        <v>6</v>
      </c>
      <c r="N47" s="82">
        <f t="shared" si="8"/>
        <v>6</v>
      </c>
      <c r="O47" s="82">
        <f t="shared" si="8"/>
        <v>0</v>
      </c>
      <c r="P47" s="82">
        <f t="shared" si="8"/>
        <v>0</v>
      </c>
      <c r="Q47" s="82">
        <f t="shared" si="8"/>
        <v>0</v>
      </c>
      <c r="R47" s="82">
        <f t="shared" si="9"/>
        <v>0</v>
      </c>
      <c r="S47" s="82">
        <f t="shared" si="9"/>
        <v>0</v>
      </c>
      <c r="T47" s="82">
        <f t="shared" si="9"/>
        <v>0</v>
      </c>
      <c r="U47" s="82">
        <f t="shared" si="9"/>
        <v>0</v>
      </c>
      <c r="V47" s="82">
        <f t="shared" si="9"/>
        <v>0</v>
      </c>
      <c r="W47" s="82">
        <f t="shared" si="9"/>
        <v>0</v>
      </c>
      <c r="Y47" s="74"/>
      <c r="Z47" s="74"/>
    </row>
    <row r="48" spans="1:26" s="64" customFormat="1" ht="12.75" customHeight="1">
      <c r="A48" s="83" t="s">
        <v>45</v>
      </c>
      <c r="B48" s="82">
        <f t="shared" si="7"/>
        <v>30111</v>
      </c>
      <c r="C48" s="82">
        <f t="shared" si="7"/>
        <v>11480</v>
      </c>
      <c r="D48" s="82">
        <f t="shared" si="7"/>
        <v>13828</v>
      </c>
      <c r="E48" s="82">
        <f t="shared" si="7"/>
        <v>10757</v>
      </c>
      <c r="F48" s="82">
        <f t="shared" si="7"/>
        <v>218279</v>
      </c>
      <c r="G48" s="82">
        <f t="shared" si="7"/>
        <v>180577</v>
      </c>
      <c r="H48" s="82">
        <f t="shared" si="7"/>
        <v>0</v>
      </c>
      <c r="I48" s="82">
        <f t="shared" si="7"/>
        <v>416644</v>
      </c>
      <c r="J48" s="82">
        <f t="shared" si="8"/>
        <v>407516</v>
      </c>
      <c r="K48" s="82">
        <f t="shared" si="8"/>
        <v>297661</v>
      </c>
      <c r="L48" s="82">
        <f t="shared" si="8"/>
        <v>238358</v>
      </c>
      <c r="M48" s="82">
        <f t="shared" si="8"/>
        <v>1</v>
      </c>
      <c r="N48" s="82">
        <f t="shared" si="8"/>
        <v>1</v>
      </c>
      <c r="O48" s="82">
        <f t="shared" si="8"/>
        <v>1</v>
      </c>
      <c r="P48" s="82">
        <f t="shared" si="8"/>
        <v>1</v>
      </c>
      <c r="Q48" s="82">
        <f t="shared" si="8"/>
        <v>1</v>
      </c>
      <c r="R48" s="82">
        <f t="shared" si="9"/>
        <v>1</v>
      </c>
      <c r="S48" s="82">
        <f t="shared" si="9"/>
        <v>1</v>
      </c>
      <c r="T48" s="82">
        <f t="shared" si="9"/>
        <v>0</v>
      </c>
      <c r="U48" s="82">
        <f t="shared" si="9"/>
        <v>0</v>
      </c>
      <c r="V48" s="82">
        <f t="shared" si="9"/>
        <v>0</v>
      </c>
      <c r="W48" s="82">
        <f t="shared" si="9"/>
        <v>0</v>
      </c>
      <c r="Y48" s="74"/>
      <c r="Z48" s="74"/>
    </row>
    <row r="49" spans="1:26" s="64" customFormat="1">
      <c r="A49" s="83" t="s">
        <v>149</v>
      </c>
      <c r="B49" s="82">
        <f t="shared" si="7"/>
        <v>2082</v>
      </c>
      <c r="C49" s="82">
        <f t="shared" si="7"/>
        <v>1614</v>
      </c>
      <c r="D49" s="82">
        <f t="shared" si="7"/>
        <v>858</v>
      </c>
      <c r="E49" s="82">
        <f t="shared" si="7"/>
        <v>629</v>
      </c>
      <c r="F49" s="82">
        <f t="shared" si="7"/>
        <v>15505</v>
      </c>
      <c r="G49" s="82">
        <f t="shared" si="7"/>
        <v>9492</v>
      </c>
      <c r="H49" s="82">
        <f t="shared" si="7"/>
        <v>0</v>
      </c>
      <c r="I49" s="82">
        <f t="shared" ref="I49" si="10">I90+I127</f>
        <v>41446</v>
      </c>
      <c r="J49" s="82">
        <f t="shared" si="8"/>
        <v>4707</v>
      </c>
      <c r="K49" s="82">
        <f t="shared" si="8"/>
        <v>36054</v>
      </c>
      <c r="L49" s="82">
        <f t="shared" si="8"/>
        <v>3527</v>
      </c>
      <c r="M49" s="82">
        <f t="shared" si="8"/>
        <v>0</v>
      </c>
      <c r="N49" s="82">
        <f t="shared" si="8"/>
        <v>0</v>
      </c>
      <c r="O49" s="82">
        <f t="shared" si="8"/>
        <v>0</v>
      </c>
      <c r="P49" s="82">
        <f t="shared" si="8"/>
        <v>0</v>
      </c>
      <c r="Q49" s="82">
        <f t="shared" ref="Q49" si="11">Q90+Q127</f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0</v>
      </c>
      <c r="Y49" s="74"/>
      <c r="Z49" s="74"/>
    </row>
    <row r="50" spans="1:26" s="64" customFormat="1" ht="12.75" customHeight="1">
      <c r="A50" s="83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Y50" s="74"/>
      <c r="Z50" s="74"/>
    </row>
    <row r="51" spans="1:26" s="26" customFormat="1" ht="25.5" customHeight="1">
      <c r="A51" s="84" t="s">
        <v>46</v>
      </c>
      <c r="B51" s="87">
        <f>SUM(B52:B54)</f>
        <v>96005</v>
      </c>
      <c r="C51" s="87">
        <f t="shared" ref="C51:W51" si="12">SUM(C52:C54)</f>
        <v>68891</v>
      </c>
      <c r="D51" s="87">
        <f t="shared" si="12"/>
        <v>89657</v>
      </c>
      <c r="E51" s="87">
        <f t="shared" si="12"/>
        <v>64810</v>
      </c>
      <c r="F51" s="87">
        <f t="shared" si="12"/>
        <v>992591</v>
      </c>
      <c r="G51" s="87">
        <f t="shared" si="12"/>
        <v>725926</v>
      </c>
      <c r="H51" s="87">
        <f t="shared" si="12"/>
        <v>0</v>
      </c>
      <c r="I51" s="87">
        <f t="shared" si="12"/>
        <v>2025253</v>
      </c>
      <c r="J51" s="87">
        <f t="shared" si="12"/>
        <v>1378185</v>
      </c>
      <c r="K51" s="87">
        <f t="shared" si="12"/>
        <v>1479278</v>
      </c>
      <c r="L51" s="87">
        <f t="shared" si="12"/>
        <v>990335</v>
      </c>
      <c r="M51" s="87">
        <f t="shared" si="12"/>
        <v>59</v>
      </c>
      <c r="N51" s="87">
        <f t="shared" si="12"/>
        <v>59</v>
      </c>
      <c r="O51" s="87">
        <f t="shared" si="12"/>
        <v>11</v>
      </c>
      <c r="P51" s="87">
        <f t="shared" si="12"/>
        <v>15</v>
      </c>
      <c r="Q51" s="87">
        <f t="shared" si="12"/>
        <v>15</v>
      </c>
      <c r="R51" s="87">
        <f t="shared" si="12"/>
        <v>0</v>
      </c>
      <c r="S51" s="87">
        <f t="shared" si="12"/>
        <v>0</v>
      </c>
      <c r="T51" s="87">
        <f t="shared" si="12"/>
        <v>0</v>
      </c>
      <c r="U51" s="87">
        <f t="shared" si="12"/>
        <v>0</v>
      </c>
      <c r="V51" s="87">
        <f t="shared" si="12"/>
        <v>0</v>
      </c>
      <c r="W51" s="87">
        <f t="shared" si="12"/>
        <v>0</v>
      </c>
      <c r="Y51" s="24"/>
      <c r="Z51" s="24"/>
    </row>
    <row r="52" spans="1:26" s="64" customFormat="1" ht="12.75" customHeight="1">
      <c r="A52" s="43" t="s">
        <v>150</v>
      </c>
      <c r="B52" s="5">
        <v>83671</v>
      </c>
      <c r="C52" s="5">
        <v>58964</v>
      </c>
      <c r="D52" s="5">
        <v>79041</v>
      </c>
      <c r="E52" s="5">
        <v>56158</v>
      </c>
      <c r="F52" s="5">
        <v>888180</v>
      </c>
      <c r="G52" s="5">
        <v>631423</v>
      </c>
      <c r="H52" s="5">
        <v>0</v>
      </c>
      <c r="I52" s="5">
        <v>1794328</v>
      </c>
      <c r="J52" s="5">
        <v>1226349</v>
      </c>
      <c r="K52" s="5">
        <v>1282632</v>
      </c>
      <c r="L52" s="5">
        <v>854668</v>
      </c>
      <c r="M52" s="5">
        <v>59</v>
      </c>
      <c r="N52" s="5">
        <v>59</v>
      </c>
      <c r="O52" s="5">
        <v>11</v>
      </c>
      <c r="P52" s="5">
        <v>15</v>
      </c>
      <c r="Q52" s="5">
        <v>15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Y52" s="74"/>
      <c r="Z52" s="74"/>
    </row>
    <row r="53" spans="1:26" s="64" customFormat="1" ht="12.75" customHeight="1">
      <c r="A53" s="45" t="s">
        <v>47</v>
      </c>
      <c r="B53" s="5">
        <v>12334</v>
      </c>
      <c r="C53" s="5">
        <v>9927</v>
      </c>
      <c r="D53" s="5">
        <v>10616</v>
      </c>
      <c r="E53" s="5">
        <v>8652</v>
      </c>
      <c r="F53" s="5">
        <v>104411</v>
      </c>
      <c r="G53" s="5">
        <v>94503</v>
      </c>
      <c r="H53" s="5">
        <v>0</v>
      </c>
      <c r="I53" s="5">
        <v>230925</v>
      </c>
      <c r="J53" s="5">
        <v>151836</v>
      </c>
      <c r="K53" s="5">
        <v>196646</v>
      </c>
      <c r="L53" s="5">
        <v>135667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Y53" s="74"/>
      <c r="Z53" s="74"/>
    </row>
    <row r="54" spans="1:26" s="64" customFormat="1" ht="12.75" customHeight="1">
      <c r="A54" s="83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Y54" s="74"/>
      <c r="Z54" s="74"/>
    </row>
    <row r="55" spans="1:26" s="26" customFormat="1" ht="26.25" customHeight="1">
      <c r="A55" s="84" t="s">
        <v>48</v>
      </c>
      <c r="B55" s="87">
        <f>SUM(B56:B91)</f>
        <v>79763</v>
      </c>
      <c r="C55" s="87">
        <f t="shared" ref="C55:W55" si="13">SUM(C56:C91)</f>
        <v>57003</v>
      </c>
      <c r="D55" s="87">
        <f t="shared" si="13"/>
        <v>62735</v>
      </c>
      <c r="E55" s="87">
        <f t="shared" si="13"/>
        <v>47057</v>
      </c>
      <c r="F55" s="87">
        <f t="shared" si="13"/>
        <v>1087025</v>
      </c>
      <c r="G55" s="87">
        <f t="shared" si="13"/>
        <v>773925</v>
      </c>
      <c r="H55" s="87">
        <f t="shared" si="13"/>
        <v>7787</v>
      </c>
      <c r="I55" s="87">
        <f t="shared" si="13"/>
        <v>2211382</v>
      </c>
      <c r="J55" s="87">
        <f t="shared" si="13"/>
        <v>1449018</v>
      </c>
      <c r="K55" s="87">
        <f t="shared" si="13"/>
        <v>1552863</v>
      </c>
      <c r="L55" s="87">
        <f t="shared" si="13"/>
        <v>1043066</v>
      </c>
      <c r="M55" s="87">
        <f t="shared" si="13"/>
        <v>35</v>
      </c>
      <c r="N55" s="87">
        <f t="shared" si="13"/>
        <v>38</v>
      </c>
      <c r="O55" s="87">
        <f t="shared" si="13"/>
        <v>19</v>
      </c>
      <c r="P55" s="87">
        <f t="shared" si="13"/>
        <v>17</v>
      </c>
      <c r="Q55" s="87">
        <f t="shared" si="13"/>
        <v>16</v>
      </c>
      <c r="R55" s="87">
        <f t="shared" si="13"/>
        <v>12</v>
      </c>
      <c r="S55" s="87">
        <f t="shared" si="13"/>
        <v>11</v>
      </c>
      <c r="T55" s="87">
        <f t="shared" si="13"/>
        <v>7</v>
      </c>
      <c r="U55" s="87">
        <f t="shared" si="13"/>
        <v>6</v>
      </c>
      <c r="V55" s="87">
        <f t="shared" si="13"/>
        <v>2</v>
      </c>
      <c r="W55" s="87">
        <f t="shared" si="13"/>
        <v>1</v>
      </c>
      <c r="Y55" s="24"/>
      <c r="Z55" s="24"/>
    </row>
    <row r="56" spans="1:26" s="64" customFormat="1" ht="12.75" customHeight="1">
      <c r="A56" s="23" t="s">
        <v>131</v>
      </c>
      <c r="B56" s="5">
        <v>1816</v>
      </c>
      <c r="C56" s="5">
        <v>1142</v>
      </c>
      <c r="D56" s="5">
        <v>1733</v>
      </c>
      <c r="E56" s="5">
        <v>1037</v>
      </c>
      <c r="F56" s="5">
        <v>30934</v>
      </c>
      <c r="G56" s="5">
        <v>16465</v>
      </c>
      <c r="H56" s="5">
        <v>0</v>
      </c>
      <c r="I56" s="5">
        <v>65537</v>
      </c>
      <c r="J56" s="5">
        <v>50045</v>
      </c>
      <c r="K56" s="5">
        <v>42766</v>
      </c>
      <c r="L56" s="5">
        <v>29475</v>
      </c>
      <c r="M56" s="5">
        <v>3</v>
      </c>
      <c r="N56" s="5">
        <v>3</v>
      </c>
      <c r="O56" s="5">
        <v>2</v>
      </c>
      <c r="P56" s="5">
        <v>2</v>
      </c>
      <c r="Q56" s="5">
        <v>3</v>
      </c>
      <c r="R56" s="5">
        <v>1</v>
      </c>
      <c r="S56" s="5">
        <v>1</v>
      </c>
      <c r="T56" s="5">
        <v>1</v>
      </c>
      <c r="U56" s="5">
        <v>0</v>
      </c>
      <c r="V56" s="5">
        <v>0</v>
      </c>
      <c r="W56" s="5">
        <v>0</v>
      </c>
      <c r="Y56" s="74"/>
      <c r="Z56" s="74"/>
    </row>
    <row r="57" spans="1:26" s="64" customFormat="1" ht="12.75" customHeight="1">
      <c r="A57" s="23" t="s">
        <v>132</v>
      </c>
      <c r="B57" s="5">
        <v>1297</v>
      </c>
      <c r="C57" s="5">
        <v>943</v>
      </c>
      <c r="D57" s="5">
        <v>839</v>
      </c>
      <c r="E57" s="5">
        <v>553</v>
      </c>
      <c r="F57" s="5">
        <v>17539</v>
      </c>
      <c r="G57" s="5">
        <v>10047</v>
      </c>
      <c r="H57" s="5">
        <v>0</v>
      </c>
      <c r="I57" s="5">
        <v>35439</v>
      </c>
      <c r="J57" s="5">
        <v>9149</v>
      </c>
      <c r="K57" s="5">
        <v>18611</v>
      </c>
      <c r="L57" s="5">
        <v>5741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Y57" s="74"/>
      <c r="Z57" s="74"/>
    </row>
    <row r="58" spans="1:26" s="64" customFormat="1" ht="12.75" customHeight="1">
      <c r="A58" s="45" t="s">
        <v>31</v>
      </c>
      <c r="B58" s="5">
        <v>1668</v>
      </c>
      <c r="C58" s="5">
        <v>1185</v>
      </c>
      <c r="D58" s="5">
        <v>1668</v>
      </c>
      <c r="E58" s="5">
        <v>1157</v>
      </c>
      <c r="F58" s="5">
        <v>10757</v>
      </c>
      <c r="G58" s="5">
        <v>8059</v>
      </c>
      <c r="H58" s="5">
        <v>0</v>
      </c>
      <c r="I58" s="5">
        <v>19894</v>
      </c>
      <c r="J58" s="5">
        <v>8425</v>
      </c>
      <c r="K58" s="5">
        <v>15788</v>
      </c>
      <c r="L58" s="5">
        <v>7689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Y58" s="74"/>
      <c r="Z58" s="74"/>
    </row>
    <row r="59" spans="1:26" s="64" customFormat="1" ht="12.75" customHeight="1">
      <c r="A59" s="23" t="s">
        <v>133</v>
      </c>
      <c r="B59" s="5">
        <v>4216</v>
      </c>
      <c r="C59" s="5">
        <v>3016</v>
      </c>
      <c r="D59" s="5">
        <v>1681</v>
      </c>
      <c r="E59" s="5">
        <v>1267</v>
      </c>
      <c r="F59" s="5">
        <v>45382</v>
      </c>
      <c r="G59" s="5">
        <v>24713</v>
      </c>
      <c r="H59" s="5">
        <v>0</v>
      </c>
      <c r="I59" s="5">
        <v>107859</v>
      </c>
      <c r="J59" s="5">
        <v>44575</v>
      </c>
      <c r="K59" s="5">
        <v>77745</v>
      </c>
      <c r="L59" s="5">
        <v>36751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Y59" s="74"/>
      <c r="Z59" s="74"/>
    </row>
    <row r="60" spans="1:26" s="64" customFormat="1" ht="12.75" customHeight="1">
      <c r="A60" s="23" t="s">
        <v>135</v>
      </c>
      <c r="B60" s="5">
        <v>1974</v>
      </c>
      <c r="C60" s="5">
        <v>1400</v>
      </c>
      <c r="D60" s="5">
        <v>1640</v>
      </c>
      <c r="E60" s="5">
        <v>1140</v>
      </c>
      <c r="F60" s="5">
        <v>16465</v>
      </c>
      <c r="G60" s="5">
        <v>11104</v>
      </c>
      <c r="H60" s="5">
        <v>0</v>
      </c>
      <c r="I60" s="5">
        <v>43080</v>
      </c>
      <c r="J60" s="5">
        <v>26009</v>
      </c>
      <c r="K60" s="5">
        <v>32286</v>
      </c>
      <c r="L60" s="5">
        <v>19100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Y60" s="74"/>
      <c r="Z60" s="74"/>
    </row>
    <row r="61" spans="1:26" s="64" customFormat="1" ht="12.75" customHeight="1">
      <c r="A61" s="23" t="s">
        <v>134</v>
      </c>
      <c r="B61" s="5">
        <v>776</v>
      </c>
      <c r="C61" s="5">
        <v>526</v>
      </c>
      <c r="D61" s="5">
        <v>502</v>
      </c>
      <c r="E61" s="5">
        <v>450</v>
      </c>
      <c r="F61" s="5">
        <v>11849</v>
      </c>
      <c r="G61" s="5">
        <v>5973</v>
      </c>
      <c r="H61" s="5">
        <v>0</v>
      </c>
      <c r="I61" s="5">
        <v>11715</v>
      </c>
      <c r="J61" s="5">
        <v>6659</v>
      </c>
      <c r="K61" s="5">
        <v>9187</v>
      </c>
      <c r="L61" s="5">
        <v>4851</v>
      </c>
      <c r="M61" s="36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Y61" s="74"/>
      <c r="Z61" s="74"/>
    </row>
    <row r="62" spans="1:26" s="64" customFormat="1" ht="12.75" customHeight="1">
      <c r="A62" s="23" t="s">
        <v>151</v>
      </c>
      <c r="B62" s="5">
        <v>2491</v>
      </c>
      <c r="C62" s="5">
        <v>1722</v>
      </c>
      <c r="D62" s="5">
        <v>1403</v>
      </c>
      <c r="E62" s="5">
        <v>876</v>
      </c>
      <c r="F62" s="5">
        <v>10841</v>
      </c>
      <c r="G62" s="5">
        <v>7433</v>
      </c>
      <c r="H62" s="5">
        <v>0</v>
      </c>
      <c r="I62" s="5">
        <v>31356</v>
      </c>
      <c r="J62" s="5">
        <v>29438</v>
      </c>
      <c r="K62" s="5">
        <v>20192</v>
      </c>
      <c r="L62" s="5">
        <v>18927</v>
      </c>
      <c r="M62" s="5">
        <v>3</v>
      </c>
      <c r="N62" s="5">
        <v>3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Y62" s="74"/>
      <c r="Z62" s="74"/>
    </row>
    <row r="63" spans="1:26" s="64" customFormat="1" ht="12.75" customHeight="1">
      <c r="A63" s="23" t="s">
        <v>148</v>
      </c>
      <c r="B63" s="5">
        <v>2460</v>
      </c>
      <c r="C63" s="5">
        <v>1882</v>
      </c>
      <c r="D63" s="5">
        <v>2247</v>
      </c>
      <c r="E63" s="5">
        <v>1750</v>
      </c>
      <c r="F63" s="5">
        <v>45592</v>
      </c>
      <c r="G63" s="5">
        <v>37695</v>
      </c>
      <c r="H63" s="5">
        <v>3400</v>
      </c>
      <c r="I63" s="5">
        <v>68711</v>
      </c>
      <c r="J63" s="5">
        <v>5614</v>
      </c>
      <c r="K63" s="5">
        <v>62596</v>
      </c>
      <c r="L63" s="5">
        <v>4001</v>
      </c>
      <c r="M63" s="5">
        <v>2</v>
      </c>
      <c r="N63" s="5">
        <v>3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0</v>
      </c>
      <c r="Y63" s="74"/>
      <c r="Z63" s="74"/>
    </row>
    <row r="64" spans="1:26" s="64" customFormat="1" ht="12.75" customHeight="1">
      <c r="A64" s="23" t="s">
        <v>136</v>
      </c>
      <c r="B64" s="5">
        <v>1927</v>
      </c>
      <c r="C64" s="5">
        <v>1249</v>
      </c>
      <c r="D64" s="5">
        <v>1111</v>
      </c>
      <c r="E64" s="5">
        <v>851</v>
      </c>
      <c r="F64" s="5">
        <v>11386</v>
      </c>
      <c r="G64" s="5">
        <v>7513</v>
      </c>
      <c r="H64" s="5">
        <v>0</v>
      </c>
      <c r="I64" s="5">
        <v>30465</v>
      </c>
      <c r="J64" s="5">
        <v>26930</v>
      </c>
      <c r="K64" s="5">
        <v>15962</v>
      </c>
      <c r="L64" s="5">
        <v>13970</v>
      </c>
      <c r="M64" s="36">
        <v>1</v>
      </c>
      <c r="N64" s="5">
        <v>1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Y64" s="74"/>
      <c r="Z64" s="74"/>
    </row>
    <row r="65" spans="1:26" s="64" customFormat="1" ht="12.75" customHeight="1">
      <c r="A65" s="23" t="s">
        <v>147</v>
      </c>
      <c r="B65" s="5">
        <v>3483</v>
      </c>
      <c r="C65" s="5">
        <v>2667</v>
      </c>
      <c r="D65" s="5">
        <v>2237</v>
      </c>
      <c r="E65" s="5">
        <v>1887</v>
      </c>
      <c r="F65" s="5">
        <v>43582</v>
      </c>
      <c r="G65" s="5">
        <v>33478</v>
      </c>
      <c r="H65" s="5">
        <v>980</v>
      </c>
      <c r="I65" s="5">
        <v>107132</v>
      </c>
      <c r="J65" s="5">
        <v>12056</v>
      </c>
      <c r="K65" s="5">
        <v>84261</v>
      </c>
      <c r="L65" s="5">
        <v>8769</v>
      </c>
      <c r="M65" s="36">
        <v>3</v>
      </c>
      <c r="N65" s="5">
        <v>3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Y65" s="74"/>
      <c r="Z65" s="74"/>
    </row>
    <row r="66" spans="1:26" s="64" customFormat="1" ht="12.75" customHeight="1">
      <c r="A66" s="23" t="s">
        <v>137</v>
      </c>
      <c r="B66" s="5">
        <v>802</v>
      </c>
      <c r="C66" s="5">
        <v>527</v>
      </c>
      <c r="D66" s="5">
        <v>615</v>
      </c>
      <c r="E66" s="5">
        <v>462</v>
      </c>
      <c r="F66" s="5">
        <v>4693</v>
      </c>
      <c r="G66" s="5">
        <v>3609</v>
      </c>
      <c r="H66" s="5">
        <v>0</v>
      </c>
      <c r="I66" s="5">
        <v>6780</v>
      </c>
      <c r="J66" s="5">
        <v>6212</v>
      </c>
      <c r="K66" s="5">
        <v>5367</v>
      </c>
      <c r="L66" s="5">
        <v>4987</v>
      </c>
      <c r="M66" s="5">
        <v>2</v>
      </c>
      <c r="N66" s="5">
        <v>2</v>
      </c>
      <c r="O66" s="5">
        <v>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Y66" s="74"/>
      <c r="Z66" s="74"/>
    </row>
    <row r="67" spans="1:26" s="64" customFormat="1" ht="12.75" customHeight="1">
      <c r="A67" s="45" t="s">
        <v>32</v>
      </c>
      <c r="B67" s="5">
        <v>990</v>
      </c>
      <c r="C67" s="5">
        <v>704</v>
      </c>
      <c r="D67" s="5">
        <v>803</v>
      </c>
      <c r="E67" s="5">
        <v>562</v>
      </c>
      <c r="F67" s="5">
        <v>6451</v>
      </c>
      <c r="G67" s="5">
        <v>4339</v>
      </c>
      <c r="H67" s="5">
        <v>0</v>
      </c>
      <c r="I67" s="5">
        <v>15456</v>
      </c>
      <c r="J67" s="5">
        <v>10850</v>
      </c>
      <c r="K67" s="5">
        <v>11620</v>
      </c>
      <c r="L67" s="5">
        <v>8010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10">
        <v>0</v>
      </c>
      <c r="Y67" s="74"/>
      <c r="Z67" s="74"/>
    </row>
    <row r="68" spans="1:26" s="64" customFormat="1" ht="12.75" customHeight="1">
      <c r="A68" s="45" t="s">
        <v>33</v>
      </c>
      <c r="B68" s="5">
        <v>2843</v>
      </c>
      <c r="C68" s="5">
        <v>1848</v>
      </c>
      <c r="D68" s="5">
        <v>1145</v>
      </c>
      <c r="E68" s="5">
        <v>872</v>
      </c>
      <c r="F68" s="5">
        <v>49361</v>
      </c>
      <c r="G68" s="5">
        <v>35836</v>
      </c>
      <c r="H68" s="5">
        <v>0</v>
      </c>
      <c r="I68" s="5">
        <v>101875</v>
      </c>
      <c r="J68" s="5">
        <v>115056</v>
      </c>
      <c r="K68" s="5">
        <v>99304</v>
      </c>
      <c r="L68" s="5">
        <v>79764</v>
      </c>
      <c r="M68" s="5">
        <v>2</v>
      </c>
      <c r="N68" s="5">
        <v>2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Y68" s="74"/>
      <c r="Z68" s="74"/>
    </row>
    <row r="69" spans="1:26" s="64" customFormat="1" ht="12.75" customHeight="1">
      <c r="A69" s="23" t="s">
        <v>138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36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Y69" s="74"/>
      <c r="Z69" s="74"/>
    </row>
    <row r="70" spans="1:26" s="64" customFormat="1" ht="12.75" customHeight="1">
      <c r="A70" s="45" t="s">
        <v>34</v>
      </c>
      <c r="B70" s="5">
        <v>8959</v>
      </c>
      <c r="C70" s="5">
        <v>7026</v>
      </c>
      <c r="D70" s="5">
        <v>8959</v>
      </c>
      <c r="E70" s="5">
        <v>7026</v>
      </c>
      <c r="F70" s="5">
        <v>92037</v>
      </c>
      <c r="G70" s="5">
        <v>73359</v>
      </c>
      <c r="H70" s="5">
        <v>0</v>
      </c>
      <c r="I70" s="5">
        <v>269554</v>
      </c>
      <c r="J70" s="5">
        <v>196515</v>
      </c>
      <c r="K70" s="5">
        <v>226042</v>
      </c>
      <c r="L70" s="5">
        <v>165838</v>
      </c>
      <c r="M70" s="5">
        <v>0</v>
      </c>
      <c r="N70" s="5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Y70" s="74"/>
      <c r="Z70" s="74"/>
    </row>
    <row r="71" spans="1:26" s="64" customFormat="1" ht="12.75" customHeight="1">
      <c r="A71" s="45" t="s">
        <v>35</v>
      </c>
      <c r="B71" s="5">
        <v>2155</v>
      </c>
      <c r="C71" s="5">
        <v>1515</v>
      </c>
      <c r="D71" s="5">
        <v>1581</v>
      </c>
      <c r="E71" s="5">
        <v>1037</v>
      </c>
      <c r="F71" s="5">
        <v>39697</v>
      </c>
      <c r="G71" s="5">
        <v>25944</v>
      </c>
      <c r="H71" s="5">
        <v>0</v>
      </c>
      <c r="I71" s="5">
        <v>49295</v>
      </c>
      <c r="J71" s="5">
        <v>30277</v>
      </c>
      <c r="K71" s="5">
        <v>31686</v>
      </c>
      <c r="L71" s="5">
        <v>23315</v>
      </c>
      <c r="M71" s="5">
        <v>1</v>
      </c>
      <c r="N71" s="5">
        <v>1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10">
        <v>0</v>
      </c>
      <c r="Y71" s="74"/>
      <c r="Z71" s="74"/>
    </row>
    <row r="72" spans="1:26" s="64" customFormat="1" ht="12.75" customHeight="1">
      <c r="A72" s="45" t="s">
        <v>36</v>
      </c>
      <c r="B72" s="5">
        <v>3066</v>
      </c>
      <c r="C72" s="5">
        <v>2280</v>
      </c>
      <c r="D72" s="5">
        <v>2115</v>
      </c>
      <c r="E72" s="5">
        <v>1717</v>
      </c>
      <c r="F72" s="5">
        <v>21997</v>
      </c>
      <c r="G72" s="5">
        <v>17169</v>
      </c>
      <c r="H72" s="5">
        <v>0</v>
      </c>
      <c r="I72" s="5">
        <v>127993</v>
      </c>
      <c r="J72" s="5">
        <v>52444</v>
      </c>
      <c r="K72" s="5">
        <v>47356</v>
      </c>
      <c r="L72" s="5">
        <v>40085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Y72" s="74"/>
      <c r="Z72" s="74"/>
    </row>
    <row r="73" spans="1:26" s="64" customFormat="1" ht="12.75" customHeight="1">
      <c r="A73" s="45" t="s">
        <v>37</v>
      </c>
      <c r="B73" s="5">
        <v>1135</v>
      </c>
      <c r="C73" s="5">
        <v>793</v>
      </c>
      <c r="D73" s="5">
        <v>768</v>
      </c>
      <c r="E73" s="5">
        <v>700</v>
      </c>
      <c r="F73" s="5">
        <v>10192</v>
      </c>
      <c r="G73" s="5">
        <v>8996</v>
      </c>
      <c r="H73" s="10">
        <v>0</v>
      </c>
      <c r="I73" s="5">
        <v>10309</v>
      </c>
      <c r="J73" s="5">
        <v>3656</v>
      </c>
      <c r="K73" s="5">
        <v>9382</v>
      </c>
      <c r="L73" s="5">
        <v>3501</v>
      </c>
      <c r="M73" s="5">
        <v>1</v>
      </c>
      <c r="N73" s="5">
        <v>1</v>
      </c>
      <c r="O73" s="5">
        <v>1</v>
      </c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10">
        <v>0</v>
      </c>
      <c r="Y73" s="74"/>
      <c r="Z73" s="74"/>
    </row>
    <row r="74" spans="1:26" s="64" customFormat="1" ht="12.75" customHeight="1">
      <c r="A74" s="23" t="s">
        <v>139</v>
      </c>
      <c r="B74" s="5">
        <v>2215</v>
      </c>
      <c r="C74" s="5">
        <v>1462</v>
      </c>
      <c r="D74" s="5">
        <v>2215</v>
      </c>
      <c r="E74" s="5">
        <v>1462</v>
      </c>
      <c r="F74" s="5">
        <v>29886</v>
      </c>
      <c r="G74" s="5">
        <v>25283</v>
      </c>
      <c r="H74" s="5">
        <v>0</v>
      </c>
      <c r="I74" s="5">
        <v>76898</v>
      </c>
      <c r="J74" s="5">
        <v>68394</v>
      </c>
      <c r="K74" s="5">
        <v>66825</v>
      </c>
      <c r="L74" s="5">
        <v>61250</v>
      </c>
      <c r="M74" s="36">
        <v>1</v>
      </c>
      <c r="N74" s="5">
        <v>1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Y74" s="74"/>
      <c r="Z74" s="74"/>
    </row>
    <row r="75" spans="1:26" s="64" customFormat="1" ht="12.75" customHeight="1">
      <c r="A75" s="23" t="s">
        <v>140</v>
      </c>
      <c r="B75" s="5">
        <v>1763</v>
      </c>
      <c r="C75" s="5">
        <v>1208</v>
      </c>
      <c r="D75" s="5">
        <v>1640</v>
      </c>
      <c r="E75" s="5">
        <v>1158</v>
      </c>
      <c r="F75" s="5">
        <v>19499</v>
      </c>
      <c r="G75" s="5">
        <v>13909</v>
      </c>
      <c r="H75" s="5">
        <v>0</v>
      </c>
      <c r="I75" s="5">
        <v>35111</v>
      </c>
      <c r="J75" s="5">
        <v>32221</v>
      </c>
      <c r="K75" s="5">
        <v>27607</v>
      </c>
      <c r="L75" s="5">
        <v>25217</v>
      </c>
      <c r="M75" s="36">
        <v>1</v>
      </c>
      <c r="N75" s="5">
        <v>1</v>
      </c>
      <c r="O75" s="5">
        <v>0</v>
      </c>
      <c r="P75" s="5">
        <v>0</v>
      </c>
      <c r="Q75" s="5">
        <v>1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Y75" s="74"/>
      <c r="Z75" s="74"/>
    </row>
    <row r="76" spans="1:26" s="64" customFormat="1" ht="12.75" customHeight="1">
      <c r="A76" s="23" t="s">
        <v>141</v>
      </c>
      <c r="B76" s="5">
        <v>2071</v>
      </c>
      <c r="C76" s="5">
        <v>1405</v>
      </c>
      <c r="D76" s="5">
        <v>2071</v>
      </c>
      <c r="E76" s="5">
        <v>1405</v>
      </c>
      <c r="F76" s="5">
        <v>39964</v>
      </c>
      <c r="G76" s="5">
        <v>24528</v>
      </c>
      <c r="H76" s="5">
        <v>0</v>
      </c>
      <c r="I76" s="5">
        <v>67534</v>
      </c>
      <c r="J76" s="5">
        <v>39487</v>
      </c>
      <c r="K76" s="5">
        <v>30609</v>
      </c>
      <c r="L76" s="5">
        <v>23816</v>
      </c>
      <c r="M76" s="5">
        <v>1</v>
      </c>
      <c r="N76" s="5">
        <v>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Y76" s="74"/>
      <c r="Z76" s="74"/>
    </row>
    <row r="77" spans="1:26" s="64" customFormat="1" ht="12.75" customHeight="1">
      <c r="A77" s="23" t="s">
        <v>142</v>
      </c>
      <c r="B77" s="5">
        <v>1609</v>
      </c>
      <c r="C77" s="5">
        <v>1024</v>
      </c>
      <c r="D77" s="5">
        <v>1609</v>
      </c>
      <c r="E77" s="5">
        <v>1024</v>
      </c>
      <c r="F77" s="5">
        <v>14908</v>
      </c>
      <c r="G77" s="5">
        <v>8727</v>
      </c>
      <c r="H77" s="5">
        <v>0</v>
      </c>
      <c r="I77" s="5">
        <v>37794</v>
      </c>
      <c r="J77" s="5">
        <v>37340</v>
      </c>
      <c r="K77" s="5">
        <v>25091</v>
      </c>
      <c r="L77" s="5">
        <v>24776</v>
      </c>
      <c r="M77" s="36">
        <v>2</v>
      </c>
      <c r="N77" s="5">
        <v>2</v>
      </c>
      <c r="O77" s="5">
        <v>2</v>
      </c>
      <c r="P77" s="5">
        <v>0</v>
      </c>
      <c r="Q77" s="5">
        <v>1</v>
      </c>
      <c r="R77" s="5">
        <v>0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Y77" s="74"/>
      <c r="Z77" s="74"/>
    </row>
    <row r="78" spans="1:26" s="64" customFormat="1" ht="12.75" customHeight="1">
      <c r="A78" s="45" t="s">
        <v>38</v>
      </c>
      <c r="B78" s="28">
        <v>1440</v>
      </c>
      <c r="C78" s="28">
        <v>978</v>
      </c>
      <c r="D78" s="28">
        <v>1197</v>
      </c>
      <c r="E78" s="28">
        <v>828</v>
      </c>
      <c r="F78" s="28">
        <v>41422</v>
      </c>
      <c r="G78" s="28">
        <v>24331</v>
      </c>
      <c r="H78" s="28">
        <v>0</v>
      </c>
      <c r="I78" s="28">
        <v>59193</v>
      </c>
      <c r="J78" s="28">
        <v>13463</v>
      </c>
      <c r="K78" s="28">
        <v>41398</v>
      </c>
      <c r="L78" s="28">
        <v>9524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Y78" s="74"/>
      <c r="Z78" s="74"/>
    </row>
    <row r="79" spans="1:26" s="64" customFormat="1" ht="12.75" customHeight="1">
      <c r="A79" s="23" t="s">
        <v>143</v>
      </c>
      <c r="B79" s="5">
        <v>3730</v>
      </c>
      <c r="C79" s="5">
        <v>2822</v>
      </c>
      <c r="D79" s="5">
        <v>2031</v>
      </c>
      <c r="E79" s="5">
        <v>1549</v>
      </c>
      <c r="F79" s="5">
        <v>50702</v>
      </c>
      <c r="G79" s="5">
        <v>42626</v>
      </c>
      <c r="H79" s="5">
        <v>2560</v>
      </c>
      <c r="I79" s="5">
        <v>88166</v>
      </c>
      <c r="J79" s="5">
        <v>73388</v>
      </c>
      <c r="K79" s="5">
        <v>75114</v>
      </c>
      <c r="L79" s="5">
        <v>65079</v>
      </c>
      <c r="M79" s="5">
        <v>1</v>
      </c>
      <c r="N79" s="5">
        <v>3</v>
      </c>
      <c r="O79" s="5">
        <v>3</v>
      </c>
      <c r="P79" s="5">
        <v>3</v>
      </c>
      <c r="Q79" s="5">
        <v>3</v>
      </c>
      <c r="R79" s="5">
        <v>3</v>
      </c>
      <c r="S79" s="5">
        <v>3</v>
      </c>
      <c r="T79" s="5">
        <v>0</v>
      </c>
      <c r="U79" s="5">
        <v>0</v>
      </c>
      <c r="V79" s="5">
        <v>0</v>
      </c>
      <c r="W79" s="5">
        <v>0</v>
      </c>
      <c r="Y79" s="74"/>
      <c r="Z79" s="74"/>
    </row>
    <row r="80" spans="1:26" s="64" customFormat="1" ht="12.75" customHeight="1">
      <c r="A80" s="45" t="s">
        <v>39</v>
      </c>
      <c r="B80" s="5">
        <v>1611</v>
      </c>
      <c r="C80" s="5">
        <v>1191</v>
      </c>
      <c r="D80" s="5">
        <v>1206</v>
      </c>
      <c r="E80" s="5">
        <v>850</v>
      </c>
      <c r="F80" s="5">
        <v>13194</v>
      </c>
      <c r="G80" s="5">
        <v>11260</v>
      </c>
      <c r="H80" s="5">
        <v>0</v>
      </c>
      <c r="I80" s="5">
        <v>30675</v>
      </c>
      <c r="J80" s="5">
        <v>19255</v>
      </c>
      <c r="K80" s="5">
        <v>25871</v>
      </c>
      <c r="L80" s="5">
        <v>16810</v>
      </c>
      <c r="M80" s="5">
        <v>2</v>
      </c>
      <c r="N80" s="5">
        <v>2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Y80" s="74"/>
      <c r="Z80" s="74"/>
    </row>
    <row r="81" spans="1:26" s="64" customFormat="1" ht="12.75" customHeight="1">
      <c r="A81" s="45" t="s">
        <v>40</v>
      </c>
      <c r="B81" s="5">
        <v>1810</v>
      </c>
      <c r="C81" s="5">
        <v>1147</v>
      </c>
      <c r="D81" s="5">
        <v>1693</v>
      </c>
      <c r="E81" s="5">
        <v>1080</v>
      </c>
      <c r="F81" s="5">
        <v>36195</v>
      </c>
      <c r="G81" s="5">
        <v>25837</v>
      </c>
      <c r="H81" s="5">
        <v>0</v>
      </c>
      <c r="I81" s="5">
        <v>74168</v>
      </c>
      <c r="J81" s="5">
        <v>60502</v>
      </c>
      <c r="K81" s="5">
        <v>50385</v>
      </c>
      <c r="L81" s="5">
        <v>42442</v>
      </c>
      <c r="M81" s="5">
        <v>1</v>
      </c>
      <c r="N81" s="5">
        <v>1</v>
      </c>
      <c r="O81" s="5">
        <v>0</v>
      </c>
      <c r="P81" s="5">
        <v>1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Y81" s="74"/>
      <c r="Z81" s="74"/>
    </row>
    <row r="82" spans="1:26" s="64" customFormat="1" ht="12.75" customHeight="1">
      <c r="A82" s="45" t="s">
        <v>41</v>
      </c>
      <c r="B82" s="5">
        <v>2379</v>
      </c>
      <c r="C82" s="5">
        <v>1310</v>
      </c>
      <c r="D82" s="5">
        <v>1845</v>
      </c>
      <c r="E82" s="5">
        <v>1638</v>
      </c>
      <c r="F82" s="5">
        <v>57361</v>
      </c>
      <c r="G82" s="5">
        <v>35852</v>
      </c>
      <c r="H82" s="5">
        <v>0</v>
      </c>
      <c r="I82" s="5">
        <v>69847</v>
      </c>
      <c r="J82" s="5">
        <v>58654</v>
      </c>
      <c r="K82" s="5">
        <v>44118</v>
      </c>
      <c r="L82" s="5">
        <v>36566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Y82" s="74"/>
      <c r="Z82" s="74"/>
    </row>
    <row r="83" spans="1:26" s="64" customFormat="1" ht="12.75" customHeight="1">
      <c r="A83" s="45" t="s">
        <v>42</v>
      </c>
      <c r="B83" s="5">
        <v>3799</v>
      </c>
      <c r="C83" s="5">
        <v>3022</v>
      </c>
      <c r="D83" s="5">
        <v>3062</v>
      </c>
      <c r="E83" s="5">
        <v>2641</v>
      </c>
      <c r="F83" s="5">
        <v>42332</v>
      </c>
      <c r="G83" s="5">
        <v>33686</v>
      </c>
      <c r="H83" s="5">
        <v>0</v>
      </c>
      <c r="I83" s="5">
        <v>88741</v>
      </c>
      <c r="J83" s="5">
        <v>70723</v>
      </c>
      <c r="K83" s="5">
        <v>80357</v>
      </c>
      <c r="L83" s="5">
        <v>64971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10">
        <v>0</v>
      </c>
      <c r="Y83" s="74"/>
      <c r="Z83" s="74"/>
    </row>
    <row r="84" spans="1:26" s="64" customFormat="1" ht="12.75" customHeight="1">
      <c r="A84" s="45" t="s">
        <v>43</v>
      </c>
      <c r="B84" s="5">
        <v>1142</v>
      </c>
      <c r="C84" s="5">
        <v>856</v>
      </c>
      <c r="D84" s="5">
        <v>1142</v>
      </c>
      <c r="E84" s="5">
        <v>970</v>
      </c>
      <c r="F84" s="5">
        <v>19478</v>
      </c>
      <c r="G84" s="5">
        <v>13977</v>
      </c>
      <c r="H84" s="5">
        <v>0</v>
      </c>
      <c r="I84" s="5">
        <v>29900</v>
      </c>
      <c r="J84" s="5">
        <v>26459</v>
      </c>
      <c r="K84" s="5">
        <v>26432</v>
      </c>
      <c r="L84" s="5">
        <v>24768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10">
        <v>0</v>
      </c>
      <c r="Y84" s="74"/>
      <c r="Z84" s="74"/>
    </row>
    <row r="85" spans="1:26" s="64" customFormat="1" ht="12.75" customHeight="1">
      <c r="A85" s="23" t="s">
        <v>145</v>
      </c>
      <c r="B85" s="5">
        <v>1090</v>
      </c>
      <c r="C85" s="5">
        <v>734</v>
      </c>
      <c r="D85" s="5">
        <v>1090</v>
      </c>
      <c r="E85" s="5">
        <v>734</v>
      </c>
      <c r="F85" s="5">
        <v>8021</v>
      </c>
      <c r="G85" s="5">
        <v>4900</v>
      </c>
      <c r="H85" s="5">
        <v>0</v>
      </c>
      <c r="I85" s="5">
        <v>16193</v>
      </c>
      <c r="J85" s="5">
        <v>13045</v>
      </c>
      <c r="K85" s="5">
        <v>10814</v>
      </c>
      <c r="L85" s="5">
        <v>7864</v>
      </c>
      <c r="M85" s="36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Y85" s="74"/>
      <c r="Z85" s="74"/>
    </row>
    <row r="86" spans="1:26" s="64" customFormat="1" ht="12.75" customHeight="1">
      <c r="A86" s="23" t="s">
        <v>144</v>
      </c>
      <c r="B86" s="5">
        <v>3347</v>
      </c>
      <c r="C86" s="5">
        <v>2543</v>
      </c>
      <c r="D86" s="5">
        <v>3347</v>
      </c>
      <c r="E86" s="5">
        <v>2543</v>
      </c>
      <c r="F86" s="5">
        <v>105671</v>
      </c>
      <c r="G86" s="5">
        <v>82493</v>
      </c>
      <c r="H86" s="5">
        <v>0</v>
      </c>
      <c r="I86" s="5">
        <v>98529</v>
      </c>
      <c r="J86" s="5">
        <v>79298</v>
      </c>
      <c r="K86" s="5">
        <v>75127</v>
      </c>
      <c r="L86" s="5">
        <v>58476</v>
      </c>
      <c r="M86" s="5">
        <v>1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Y86" s="74"/>
      <c r="Z86" s="74"/>
    </row>
    <row r="87" spans="1:26" s="64" customFormat="1" ht="12.75" customHeight="1">
      <c r="A87" s="23" t="s">
        <v>146</v>
      </c>
      <c r="B87" s="5">
        <v>1459</v>
      </c>
      <c r="C87" s="5">
        <v>1177</v>
      </c>
      <c r="D87" s="5">
        <v>1187</v>
      </c>
      <c r="E87" s="5">
        <v>967</v>
      </c>
      <c r="F87" s="5">
        <v>25267</v>
      </c>
      <c r="G87" s="5">
        <v>26628</v>
      </c>
      <c r="H87" s="5">
        <v>847</v>
      </c>
      <c r="I87" s="5">
        <v>70923</v>
      </c>
      <c r="J87" s="5">
        <v>57458</v>
      </c>
      <c r="K87" s="5">
        <v>1148</v>
      </c>
      <c r="L87" s="5">
        <v>972</v>
      </c>
      <c r="M87" s="36">
        <v>6</v>
      </c>
      <c r="N87" s="5">
        <v>6</v>
      </c>
      <c r="O87" s="5">
        <v>6</v>
      </c>
      <c r="P87" s="5">
        <v>6</v>
      </c>
      <c r="Q87" s="5">
        <v>3</v>
      </c>
      <c r="R87" s="5">
        <v>5</v>
      </c>
      <c r="S87" s="5">
        <v>3</v>
      </c>
      <c r="T87" s="5">
        <v>4</v>
      </c>
      <c r="U87" s="5">
        <v>4</v>
      </c>
      <c r="V87" s="5">
        <v>0</v>
      </c>
      <c r="W87" s="5">
        <v>0</v>
      </c>
      <c r="Y87" s="74"/>
      <c r="Z87" s="74"/>
    </row>
    <row r="88" spans="1:26" s="64" customFormat="1" ht="12.75" customHeight="1">
      <c r="A88" s="45" t="s">
        <v>44</v>
      </c>
      <c r="B88" s="5">
        <v>963</v>
      </c>
      <c r="C88" s="5">
        <v>642</v>
      </c>
      <c r="D88" s="5">
        <v>829</v>
      </c>
      <c r="E88" s="5">
        <v>545</v>
      </c>
      <c r="F88" s="5">
        <v>7536</v>
      </c>
      <c r="G88" s="5">
        <v>5697</v>
      </c>
      <c r="H88" s="5">
        <v>0</v>
      </c>
      <c r="I88" s="5">
        <v>11335</v>
      </c>
      <c r="J88" s="5">
        <v>10493</v>
      </c>
      <c r="K88" s="5">
        <v>9580</v>
      </c>
      <c r="L88" s="5">
        <v>9090</v>
      </c>
      <c r="M88" s="5">
        <v>1</v>
      </c>
      <c r="N88" s="5">
        <v>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Y88" s="74"/>
      <c r="Z88" s="74"/>
    </row>
    <row r="89" spans="1:26" s="64" customFormat="1" ht="12.75" customHeight="1">
      <c r="A89" s="45" t="s">
        <v>45</v>
      </c>
      <c r="B89" s="5">
        <v>5990</v>
      </c>
      <c r="C89" s="5">
        <v>4103</v>
      </c>
      <c r="D89" s="5">
        <v>5041</v>
      </c>
      <c r="E89" s="5">
        <v>3985</v>
      </c>
      <c r="F89" s="5">
        <v>99030</v>
      </c>
      <c r="G89" s="5">
        <v>57508</v>
      </c>
      <c r="H89" s="5">
        <v>0</v>
      </c>
      <c r="I89" s="5">
        <v>225612</v>
      </c>
      <c r="J89" s="5">
        <v>151461</v>
      </c>
      <c r="K89" s="5">
        <v>125992</v>
      </c>
      <c r="L89" s="5">
        <v>94184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Y89" s="74"/>
      <c r="Z89" s="74"/>
    </row>
    <row r="90" spans="1:26" s="64" customFormat="1" ht="12.75" customHeight="1">
      <c r="A90" s="23" t="s">
        <v>149</v>
      </c>
      <c r="B90" s="5">
        <v>1287</v>
      </c>
      <c r="C90" s="5">
        <v>954</v>
      </c>
      <c r="D90" s="5">
        <v>483</v>
      </c>
      <c r="E90" s="5">
        <v>334</v>
      </c>
      <c r="F90" s="5">
        <v>7804</v>
      </c>
      <c r="G90" s="5">
        <v>4951</v>
      </c>
      <c r="H90" s="5">
        <v>0</v>
      </c>
      <c r="I90" s="5">
        <v>28313</v>
      </c>
      <c r="J90" s="5">
        <v>3467</v>
      </c>
      <c r="K90" s="5">
        <v>26244</v>
      </c>
      <c r="L90" s="5">
        <v>2487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Y90" s="74"/>
      <c r="Z90" s="74"/>
    </row>
    <row r="91" spans="1:26" s="64" customFormat="1" ht="12.75" customHeight="1">
      <c r="A91" s="4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Y91" s="74"/>
      <c r="Z91" s="74"/>
    </row>
    <row r="92" spans="1:26" s="26" customFormat="1" ht="25.5" customHeight="1">
      <c r="A92" s="84" t="s">
        <v>103</v>
      </c>
      <c r="B92" s="103">
        <f>SUM(B93:B127)</f>
        <v>236885</v>
      </c>
      <c r="C92" s="103">
        <f t="shared" ref="C92:W92" si="14">SUM(C93:C127)</f>
        <v>179924</v>
      </c>
      <c r="D92" s="103">
        <f t="shared" si="14"/>
        <v>172431</v>
      </c>
      <c r="E92" s="103">
        <f t="shared" si="14"/>
        <v>140888</v>
      </c>
      <c r="F92" s="103">
        <f t="shared" si="14"/>
        <v>2834899</v>
      </c>
      <c r="G92" s="103">
        <f t="shared" si="14"/>
        <v>2400848</v>
      </c>
      <c r="H92" s="103">
        <f t="shared" si="14"/>
        <v>6145</v>
      </c>
      <c r="I92" s="103">
        <f t="shared" si="14"/>
        <v>5238737</v>
      </c>
      <c r="J92" s="103">
        <f t="shared" si="14"/>
        <v>4269231</v>
      </c>
      <c r="K92" s="103">
        <f t="shared" si="14"/>
        <v>4361043</v>
      </c>
      <c r="L92" s="103">
        <f t="shared" si="14"/>
        <v>3572583</v>
      </c>
      <c r="M92" s="103">
        <f t="shared" si="14"/>
        <v>85</v>
      </c>
      <c r="N92" s="103">
        <f t="shared" si="14"/>
        <v>116</v>
      </c>
      <c r="O92" s="103">
        <f t="shared" si="14"/>
        <v>53</v>
      </c>
      <c r="P92" s="103">
        <f t="shared" si="14"/>
        <v>32</v>
      </c>
      <c r="Q92" s="103">
        <f t="shared" si="14"/>
        <v>24</v>
      </c>
      <c r="R92" s="103">
        <f t="shared" si="14"/>
        <v>10</v>
      </c>
      <c r="S92" s="103">
        <f t="shared" si="14"/>
        <v>9</v>
      </c>
      <c r="T92" s="103">
        <f t="shared" si="14"/>
        <v>9</v>
      </c>
      <c r="U92" s="103">
        <f t="shared" si="14"/>
        <v>6</v>
      </c>
      <c r="V92" s="103">
        <f t="shared" si="14"/>
        <v>1</v>
      </c>
      <c r="W92" s="103">
        <f t="shared" si="14"/>
        <v>0</v>
      </c>
      <c r="Y92" s="24"/>
      <c r="Z92" s="24"/>
    </row>
    <row r="93" spans="1:26" s="64" customFormat="1" ht="12.75" customHeight="1">
      <c r="A93" s="23" t="s">
        <v>131</v>
      </c>
      <c r="B93" s="5">
        <v>7303</v>
      </c>
      <c r="C93" s="5">
        <v>6108</v>
      </c>
      <c r="D93" s="5">
        <v>6195</v>
      </c>
      <c r="E93" s="5">
        <v>5416</v>
      </c>
      <c r="F93" s="5">
        <v>111372</v>
      </c>
      <c r="G93" s="5">
        <v>97500</v>
      </c>
      <c r="H93" s="5">
        <v>0</v>
      </c>
      <c r="I93" s="5">
        <v>191243</v>
      </c>
      <c r="J93" s="5">
        <v>165728</v>
      </c>
      <c r="K93" s="5">
        <v>163318</v>
      </c>
      <c r="L93" s="5">
        <v>148362</v>
      </c>
      <c r="M93" s="5">
        <v>7</v>
      </c>
      <c r="N93" s="5">
        <v>13</v>
      </c>
      <c r="O93" s="5">
        <v>9</v>
      </c>
      <c r="P93" s="5">
        <v>8</v>
      </c>
      <c r="Q93" s="5">
        <v>6</v>
      </c>
      <c r="R93" s="5">
        <v>0</v>
      </c>
      <c r="S93" s="5">
        <v>0</v>
      </c>
      <c r="T93" s="5">
        <v>3</v>
      </c>
      <c r="U93" s="5">
        <v>0</v>
      </c>
      <c r="V93" s="5">
        <v>0</v>
      </c>
      <c r="W93" s="5">
        <v>0</v>
      </c>
      <c r="Y93" s="74"/>
      <c r="Z93" s="74"/>
    </row>
    <row r="94" spans="1:26" s="64" customFormat="1" ht="12.75" customHeight="1">
      <c r="A94" s="23" t="s">
        <v>132</v>
      </c>
      <c r="B94" s="5">
        <v>1850</v>
      </c>
      <c r="C94" s="10">
        <v>1395</v>
      </c>
      <c r="D94" s="10">
        <v>1385</v>
      </c>
      <c r="E94" s="10">
        <v>1082</v>
      </c>
      <c r="F94" s="10">
        <v>32356</v>
      </c>
      <c r="G94" s="10">
        <v>23752</v>
      </c>
      <c r="H94" s="10">
        <v>0</v>
      </c>
      <c r="I94" s="10">
        <v>44256</v>
      </c>
      <c r="J94" s="10">
        <v>43019</v>
      </c>
      <c r="K94" s="10">
        <v>40386</v>
      </c>
      <c r="L94" s="10">
        <v>38585</v>
      </c>
      <c r="M94" s="5">
        <v>2</v>
      </c>
      <c r="N94" s="5">
        <v>2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Y94" s="74"/>
      <c r="Z94" s="74"/>
    </row>
    <row r="95" spans="1:26" s="64" customFormat="1" ht="12.75" customHeight="1">
      <c r="A95" s="45" t="s">
        <v>31</v>
      </c>
      <c r="B95" s="5">
        <v>6918</v>
      </c>
      <c r="C95" s="5">
        <v>5419</v>
      </c>
      <c r="D95" s="5">
        <v>6887</v>
      </c>
      <c r="E95" s="5">
        <v>5401</v>
      </c>
      <c r="F95" s="5">
        <v>97391</v>
      </c>
      <c r="G95" s="5">
        <v>73906</v>
      </c>
      <c r="H95" s="5">
        <v>0</v>
      </c>
      <c r="I95" s="5">
        <v>139271</v>
      </c>
      <c r="J95" s="5">
        <v>104226</v>
      </c>
      <c r="K95" s="5">
        <v>104766</v>
      </c>
      <c r="L95" s="5">
        <v>82320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Y95" s="74"/>
      <c r="Z95" s="74"/>
    </row>
    <row r="96" spans="1:26" s="64" customFormat="1" ht="12.75" customHeight="1">
      <c r="A96" s="23" t="s">
        <v>133</v>
      </c>
      <c r="B96" s="5">
        <v>10999</v>
      </c>
      <c r="C96" s="5">
        <v>8832</v>
      </c>
      <c r="D96" s="5">
        <v>5015</v>
      </c>
      <c r="E96" s="5">
        <v>4014</v>
      </c>
      <c r="F96" s="5">
        <v>177442</v>
      </c>
      <c r="G96" s="5">
        <v>142707</v>
      </c>
      <c r="H96" s="5">
        <v>0</v>
      </c>
      <c r="I96" s="5">
        <v>372664</v>
      </c>
      <c r="J96" s="5">
        <v>227743</v>
      </c>
      <c r="K96" s="5">
        <v>262044</v>
      </c>
      <c r="L96" s="5">
        <v>192014</v>
      </c>
      <c r="M96" s="5">
        <v>1</v>
      </c>
      <c r="N96" s="5">
        <v>1</v>
      </c>
      <c r="O96" s="5">
        <v>1</v>
      </c>
      <c r="P96" s="5">
        <v>1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Y96" s="74"/>
      <c r="Z96" s="74"/>
    </row>
    <row r="97" spans="1:26" s="64" customFormat="1" ht="12.75" customHeight="1">
      <c r="A97" s="23" t="s">
        <v>154</v>
      </c>
      <c r="B97" s="13">
        <v>6787</v>
      </c>
      <c r="C97" s="13">
        <v>5491</v>
      </c>
      <c r="D97" s="13">
        <v>4409</v>
      </c>
      <c r="E97" s="13">
        <v>3498</v>
      </c>
      <c r="F97" s="13">
        <v>68204</v>
      </c>
      <c r="G97" s="13">
        <v>58442</v>
      </c>
      <c r="H97" s="13">
        <v>0</v>
      </c>
      <c r="I97" s="13">
        <v>140554</v>
      </c>
      <c r="J97" s="13">
        <v>124423</v>
      </c>
      <c r="K97" s="13">
        <v>115694</v>
      </c>
      <c r="L97" s="13">
        <v>101349</v>
      </c>
      <c r="M97" s="5">
        <v>3</v>
      </c>
      <c r="N97" s="5">
        <v>3</v>
      </c>
      <c r="O97" s="5">
        <v>2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Y97" s="74"/>
      <c r="Z97" s="74"/>
    </row>
    <row r="98" spans="1:26" s="64" customFormat="1" ht="12.75" customHeight="1">
      <c r="A98" s="23" t="s">
        <v>134</v>
      </c>
      <c r="B98" s="5">
        <v>6618</v>
      </c>
      <c r="C98" s="5">
        <v>5401</v>
      </c>
      <c r="D98" s="5">
        <v>3423</v>
      </c>
      <c r="E98" s="5">
        <v>2789</v>
      </c>
      <c r="F98" s="5">
        <v>74042</v>
      </c>
      <c r="G98" s="5">
        <v>62165</v>
      </c>
      <c r="H98" s="5">
        <v>0</v>
      </c>
      <c r="I98" s="5">
        <v>90276</v>
      </c>
      <c r="J98" s="5">
        <v>81613</v>
      </c>
      <c r="K98" s="5">
        <v>77808</v>
      </c>
      <c r="L98" s="5">
        <v>70956</v>
      </c>
      <c r="M98" s="36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Y98" s="74"/>
      <c r="Z98" s="74"/>
    </row>
    <row r="99" spans="1:26" s="64" customFormat="1" ht="12.75" customHeight="1">
      <c r="A99" s="23" t="s">
        <v>151</v>
      </c>
      <c r="B99" s="5">
        <v>7534</v>
      </c>
      <c r="C99" s="5">
        <v>6309</v>
      </c>
      <c r="D99" s="5">
        <v>4494</v>
      </c>
      <c r="E99" s="5">
        <v>3722</v>
      </c>
      <c r="F99" s="5">
        <v>87860</v>
      </c>
      <c r="G99" s="5">
        <v>72287</v>
      </c>
      <c r="H99" s="5">
        <v>0</v>
      </c>
      <c r="I99" s="5">
        <v>197982</v>
      </c>
      <c r="J99" s="5">
        <v>184160</v>
      </c>
      <c r="K99" s="5">
        <v>175241</v>
      </c>
      <c r="L99" s="5">
        <v>162945</v>
      </c>
      <c r="M99" s="5">
        <v>9</v>
      </c>
      <c r="N99" s="5">
        <v>11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101"/>
      <c r="Y99" s="74"/>
      <c r="Z99" s="74"/>
    </row>
    <row r="100" spans="1:26" s="64" customFormat="1" ht="12.75" customHeight="1">
      <c r="A100" s="23" t="s">
        <v>148</v>
      </c>
      <c r="B100" s="5">
        <v>4973</v>
      </c>
      <c r="C100" s="5">
        <v>4078</v>
      </c>
      <c r="D100" s="5">
        <v>4164</v>
      </c>
      <c r="E100" s="5">
        <v>3943</v>
      </c>
      <c r="F100" s="5">
        <v>92049</v>
      </c>
      <c r="G100" s="5">
        <v>75176</v>
      </c>
      <c r="H100" s="5">
        <v>620</v>
      </c>
      <c r="I100" s="5">
        <v>166648</v>
      </c>
      <c r="J100" s="5">
        <v>14033</v>
      </c>
      <c r="K100" s="5">
        <v>133855</v>
      </c>
      <c r="L100" s="5">
        <v>11118</v>
      </c>
      <c r="M100" s="36">
        <v>3</v>
      </c>
      <c r="N100" s="5">
        <v>3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0</v>
      </c>
      <c r="Y100" s="74"/>
      <c r="Z100" s="74"/>
    </row>
    <row r="101" spans="1:26" s="64" customFormat="1" ht="12.75" customHeight="1">
      <c r="A101" s="23" t="s">
        <v>136</v>
      </c>
      <c r="B101" s="5">
        <v>4862</v>
      </c>
      <c r="C101" s="5">
        <v>4034</v>
      </c>
      <c r="D101" s="5">
        <v>2422</v>
      </c>
      <c r="E101" s="5">
        <v>1989</v>
      </c>
      <c r="F101" s="5">
        <v>53238</v>
      </c>
      <c r="G101" s="5">
        <v>48224</v>
      </c>
      <c r="H101" s="5">
        <v>0</v>
      </c>
      <c r="I101" s="5">
        <v>112732</v>
      </c>
      <c r="J101" s="5">
        <v>96524</v>
      </c>
      <c r="K101" s="5">
        <v>101368</v>
      </c>
      <c r="L101" s="5">
        <v>88148</v>
      </c>
      <c r="M101" s="36">
        <v>2</v>
      </c>
      <c r="N101" s="5">
        <v>2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Y101" s="74"/>
      <c r="Z101" s="74"/>
    </row>
    <row r="102" spans="1:26" s="64" customFormat="1" ht="12.75" customHeight="1">
      <c r="A102" s="23" t="s">
        <v>147</v>
      </c>
      <c r="B102" s="5">
        <v>5382</v>
      </c>
      <c r="C102" s="5">
        <v>4138</v>
      </c>
      <c r="D102" s="5">
        <v>3276</v>
      </c>
      <c r="E102" s="5">
        <v>2375</v>
      </c>
      <c r="F102" s="5">
        <v>72791</v>
      </c>
      <c r="G102" s="5">
        <v>60101</v>
      </c>
      <c r="H102" s="5">
        <v>5525</v>
      </c>
      <c r="I102" s="5">
        <v>105063</v>
      </c>
      <c r="J102" s="5">
        <v>10564</v>
      </c>
      <c r="K102" s="5">
        <v>83843</v>
      </c>
      <c r="L102" s="5">
        <v>8378</v>
      </c>
      <c r="M102" s="36">
        <v>6</v>
      </c>
      <c r="N102" s="5">
        <v>7</v>
      </c>
      <c r="O102" s="5">
        <v>5</v>
      </c>
      <c r="P102" s="5">
        <v>5</v>
      </c>
      <c r="Q102" s="5">
        <v>5</v>
      </c>
      <c r="R102" s="5">
        <v>5</v>
      </c>
      <c r="S102" s="5">
        <v>5</v>
      </c>
      <c r="T102" s="5">
        <v>5</v>
      </c>
      <c r="U102" s="5">
        <v>5</v>
      </c>
      <c r="V102" s="5">
        <v>0</v>
      </c>
      <c r="W102" s="5">
        <v>0</v>
      </c>
      <c r="Y102" s="74"/>
      <c r="Z102" s="74"/>
    </row>
    <row r="103" spans="1:26" s="64" customFormat="1" ht="12.75" customHeight="1">
      <c r="A103" s="23" t="s">
        <v>137</v>
      </c>
      <c r="B103" s="5">
        <v>7732</v>
      </c>
      <c r="C103" s="5">
        <v>6007</v>
      </c>
      <c r="D103" s="5">
        <v>5565</v>
      </c>
      <c r="E103" s="5">
        <v>3953</v>
      </c>
      <c r="F103" s="5">
        <v>75785</v>
      </c>
      <c r="G103" s="5">
        <v>64599</v>
      </c>
      <c r="H103" s="5">
        <v>0</v>
      </c>
      <c r="I103" s="5">
        <v>135965</v>
      </c>
      <c r="J103" s="5">
        <v>122309</v>
      </c>
      <c r="K103" s="5">
        <v>114797</v>
      </c>
      <c r="L103" s="5">
        <v>103270</v>
      </c>
      <c r="M103" s="5">
        <v>5</v>
      </c>
      <c r="N103" s="5">
        <v>17</v>
      </c>
      <c r="O103" s="5">
        <v>17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Y103" s="74"/>
      <c r="Z103" s="74"/>
    </row>
    <row r="104" spans="1:26" s="64" customFormat="1" ht="12.75" customHeight="1">
      <c r="A104" s="45" t="s">
        <v>32</v>
      </c>
      <c r="B104" s="5">
        <v>3441</v>
      </c>
      <c r="C104" s="5">
        <v>2848</v>
      </c>
      <c r="D104" s="5">
        <v>2452</v>
      </c>
      <c r="E104" s="5">
        <v>2009</v>
      </c>
      <c r="F104" s="5">
        <v>51318</v>
      </c>
      <c r="G104" s="5">
        <v>45272</v>
      </c>
      <c r="H104" s="5">
        <v>0</v>
      </c>
      <c r="I104" s="5">
        <v>88163</v>
      </c>
      <c r="J104" s="5">
        <v>67992</v>
      </c>
      <c r="K104" s="5">
        <v>75123</v>
      </c>
      <c r="L104" s="5">
        <v>56690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10">
        <v>0</v>
      </c>
      <c r="Y104" s="74"/>
      <c r="Z104" s="74"/>
    </row>
    <row r="105" spans="1:26" s="64" customFormat="1" ht="12.75" customHeight="1">
      <c r="A105" s="45" t="s">
        <v>33</v>
      </c>
      <c r="B105" s="5">
        <v>6293</v>
      </c>
      <c r="C105" s="5">
        <v>4678</v>
      </c>
      <c r="D105" s="5">
        <v>3312</v>
      </c>
      <c r="E105" s="5">
        <v>2280</v>
      </c>
      <c r="F105" s="5">
        <v>69758</v>
      </c>
      <c r="G105" s="5">
        <v>45519</v>
      </c>
      <c r="H105" s="5">
        <v>0</v>
      </c>
      <c r="I105" s="5">
        <v>121639</v>
      </c>
      <c r="J105" s="5">
        <v>84002</v>
      </c>
      <c r="K105" s="5">
        <v>82911</v>
      </c>
      <c r="L105" s="5">
        <v>53283</v>
      </c>
      <c r="M105" s="5">
        <v>4</v>
      </c>
      <c r="N105" s="5">
        <v>4</v>
      </c>
      <c r="O105" s="5">
        <v>0</v>
      </c>
      <c r="P105" s="5">
        <v>3</v>
      </c>
      <c r="Q105" s="5">
        <v>1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Y105" s="74"/>
      <c r="Z105" s="74"/>
    </row>
    <row r="106" spans="1:26" s="64" customFormat="1" ht="12.75" customHeight="1">
      <c r="A106" s="23" t="s">
        <v>138</v>
      </c>
      <c r="B106" s="5">
        <v>4006</v>
      </c>
      <c r="C106" s="5">
        <v>3009</v>
      </c>
      <c r="D106" s="5">
        <v>2458</v>
      </c>
      <c r="E106" s="5">
        <v>1895</v>
      </c>
      <c r="F106" s="5">
        <v>36939</v>
      </c>
      <c r="G106" s="5">
        <v>26029</v>
      </c>
      <c r="H106" s="5">
        <v>0</v>
      </c>
      <c r="I106" s="5">
        <v>50693</v>
      </c>
      <c r="J106" s="5">
        <v>46476</v>
      </c>
      <c r="K106" s="5">
        <v>39196</v>
      </c>
      <c r="L106" s="5">
        <v>37137</v>
      </c>
      <c r="M106" s="36">
        <v>5</v>
      </c>
      <c r="N106" s="5">
        <v>5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Y106" s="74"/>
      <c r="Z106" s="74"/>
    </row>
    <row r="107" spans="1:26" s="64" customFormat="1" ht="12.75" customHeight="1">
      <c r="A107" s="45" t="s">
        <v>34</v>
      </c>
      <c r="B107" s="5">
        <v>6020</v>
      </c>
      <c r="C107" s="5">
        <v>4772</v>
      </c>
      <c r="D107" s="5">
        <v>6020</v>
      </c>
      <c r="E107" s="5">
        <v>4772</v>
      </c>
      <c r="F107" s="5">
        <v>67025</v>
      </c>
      <c r="G107" s="5">
        <v>55605</v>
      </c>
      <c r="H107" s="5">
        <v>0</v>
      </c>
      <c r="I107" s="5">
        <v>207737</v>
      </c>
      <c r="J107" s="5">
        <v>164657</v>
      </c>
      <c r="K107" s="5">
        <v>178560</v>
      </c>
      <c r="L107" s="5">
        <v>139825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Y107" s="74"/>
      <c r="Z107" s="74"/>
    </row>
    <row r="108" spans="1:26" s="64" customFormat="1" ht="12.75" customHeight="1">
      <c r="A108" s="45" t="s">
        <v>35</v>
      </c>
      <c r="B108" s="5">
        <v>8449</v>
      </c>
      <c r="C108" s="5">
        <v>6970</v>
      </c>
      <c r="D108" s="5">
        <v>6983</v>
      </c>
      <c r="E108" s="5">
        <v>5898</v>
      </c>
      <c r="F108" s="5">
        <v>151600</v>
      </c>
      <c r="G108" s="5">
        <v>124823</v>
      </c>
      <c r="H108" s="5">
        <v>0</v>
      </c>
      <c r="I108" s="5">
        <v>179679</v>
      </c>
      <c r="J108" s="5">
        <v>146942</v>
      </c>
      <c r="K108" s="5">
        <v>149073</v>
      </c>
      <c r="L108" s="5">
        <v>119998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10">
        <v>0</v>
      </c>
      <c r="Y108" s="74"/>
      <c r="Z108" s="74"/>
    </row>
    <row r="109" spans="1:26" s="64" customFormat="1" ht="12.75" customHeight="1">
      <c r="A109" s="45" t="s">
        <v>36</v>
      </c>
      <c r="B109" s="5">
        <v>7198</v>
      </c>
      <c r="C109" s="5">
        <v>6020</v>
      </c>
      <c r="D109" s="5">
        <v>5722</v>
      </c>
      <c r="E109" s="5">
        <v>4726</v>
      </c>
      <c r="F109" s="5">
        <v>50822</v>
      </c>
      <c r="G109" s="5">
        <v>43022</v>
      </c>
      <c r="H109" s="5">
        <v>0</v>
      </c>
      <c r="I109" s="5">
        <v>138337</v>
      </c>
      <c r="J109" s="5">
        <v>114198</v>
      </c>
      <c r="K109" s="5">
        <v>116937</v>
      </c>
      <c r="L109" s="5">
        <v>95527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Y109" s="74"/>
      <c r="Z109" s="74"/>
    </row>
    <row r="110" spans="1:26" s="64" customFormat="1" ht="12.75" customHeight="1">
      <c r="A110" s="45" t="s">
        <v>37</v>
      </c>
      <c r="B110" s="5">
        <v>5066</v>
      </c>
      <c r="C110" s="5">
        <v>3956</v>
      </c>
      <c r="D110" s="5">
        <v>3664</v>
      </c>
      <c r="E110" s="5">
        <v>2824</v>
      </c>
      <c r="F110" s="5">
        <v>64068</v>
      </c>
      <c r="G110" s="5">
        <v>54779</v>
      </c>
      <c r="H110" s="5">
        <v>0</v>
      </c>
      <c r="I110" s="5">
        <v>85098</v>
      </c>
      <c r="J110" s="5">
        <v>68929</v>
      </c>
      <c r="K110" s="5">
        <v>71976</v>
      </c>
      <c r="L110" s="5">
        <v>65146</v>
      </c>
      <c r="M110" s="5">
        <v>3</v>
      </c>
      <c r="N110" s="5">
        <v>4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Y110" s="74"/>
      <c r="Z110" s="74"/>
    </row>
    <row r="111" spans="1:26" s="64" customFormat="1" ht="12.75" customHeight="1">
      <c r="A111" s="23" t="s">
        <v>155</v>
      </c>
      <c r="B111" s="5">
        <v>11695</v>
      </c>
      <c r="C111" s="5">
        <v>9999</v>
      </c>
      <c r="D111" s="5">
        <v>11695</v>
      </c>
      <c r="E111" s="5">
        <v>9999</v>
      </c>
      <c r="F111" s="5">
        <v>170940</v>
      </c>
      <c r="G111" s="5">
        <v>160794</v>
      </c>
      <c r="H111" s="5">
        <v>0</v>
      </c>
      <c r="I111" s="5">
        <v>429843</v>
      </c>
      <c r="J111" s="5">
        <v>394392</v>
      </c>
      <c r="K111" s="5">
        <v>427839</v>
      </c>
      <c r="L111" s="5">
        <v>399231</v>
      </c>
      <c r="M111" s="36">
        <v>2</v>
      </c>
      <c r="N111" s="5">
        <v>2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Y111" s="74"/>
      <c r="Z111" s="74"/>
    </row>
    <row r="112" spans="1:26" s="64" customFormat="1" ht="12.75" customHeight="1">
      <c r="A112" s="23" t="s">
        <v>140</v>
      </c>
      <c r="B112" s="5">
        <v>9630</v>
      </c>
      <c r="C112" s="5">
        <v>7866</v>
      </c>
      <c r="D112" s="5">
        <v>7420</v>
      </c>
      <c r="E112" s="5">
        <v>6493</v>
      </c>
      <c r="F112" s="5">
        <v>98807</v>
      </c>
      <c r="G112" s="5">
        <v>86961</v>
      </c>
      <c r="H112" s="5">
        <v>0</v>
      </c>
      <c r="I112" s="5">
        <v>213970</v>
      </c>
      <c r="J112" s="5">
        <v>194415</v>
      </c>
      <c r="K112" s="5">
        <v>172463</v>
      </c>
      <c r="L112" s="5">
        <v>165167</v>
      </c>
      <c r="M112" s="36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Y112" s="74"/>
      <c r="Z112" s="74"/>
    </row>
    <row r="113" spans="1:26" s="64" customFormat="1" ht="12.75" customHeight="1">
      <c r="A113" s="23" t="s">
        <v>141</v>
      </c>
      <c r="B113" s="5">
        <v>3550</v>
      </c>
      <c r="C113" s="5">
        <v>3024</v>
      </c>
      <c r="D113" s="5">
        <v>3550</v>
      </c>
      <c r="E113" s="5">
        <v>3024</v>
      </c>
      <c r="F113" s="5">
        <v>86299</v>
      </c>
      <c r="G113" s="5">
        <v>72649</v>
      </c>
      <c r="H113" s="5">
        <v>0</v>
      </c>
      <c r="I113" s="5">
        <v>113930</v>
      </c>
      <c r="J113" s="5">
        <v>92963</v>
      </c>
      <c r="K113" s="5">
        <v>99820</v>
      </c>
      <c r="L113" s="5">
        <v>79521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Y113" s="74"/>
      <c r="Z113" s="74"/>
    </row>
    <row r="114" spans="1:26" s="64" customFormat="1" ht="12.75" customHeight="1">
      <c r="A114" s="23" t="s">
        <v>142</v>
      </c>
      <c r="B114" s="5">
        <v>6102</v>
      </c>
      <c r="C114" s="5">
        <v>5132</v>
      </c>
      <c r="D114" s="5">
        <v>5319</v>
      </c>
      <c r="E114" s="5">
        <v>4534</v>
      </c>
      <c r="F114" s="5">
        <v>53003</v>
      </c>
      <c r="G114" s="5">
        <v>45932</v>
      </c>
      <c r="H114" s="5">
        <v>0</v>
      </c>
      <c r="I114" s="5">
        <v>121284</v>
      </c>
      <c r="J114" s="5">
        <v>119848</v>
      </c>
      <c r="K114" s="5">
        <v>107007</v>
      </c>
      <c r="L114" s="5">
        <v>105974</v>
      </c>
      <c r="M114" s="36">
        <v>4</v>
      </c>
      <c r="N114" s="5">
        <v>4</v>
      </c>
      <c r="O114" s="5">
        <v>4</v>
      </c>
      <c r="P114" s="5">
        <v>0</v>
      </c>
      <c r="Q114" s="5">
        <v>2</v>
      </c>
      <c r="R114" s="5">
        <v>0</v>
      </c>
      <c r="S114" s="5">
        <v>2</v>
      </c>
      <c r="T114" s="5">
        <v>0</v>
      </c>
      <c r="U114" s="5">
        <v>0</v>
      </c>
      <c r="V114" s="5">
        <v>0</v>
      </c>
      <c r="W114" s="5">
        <v>0</v>
      </c>
      <c r="Y114" s="74"/>
      <c r="Z114" s="74"/>
    </row>
    <row r="115" spans="1:26" s="64" customFormat="1" ht="12.75" customHeight="1">
      <c r="A115" s="45" t="s">
        <v>38</v>
      </c>
      <c r="B115" s="28">
        <v>3106</v>
      </c>
      <c r="C115" s="28">
        <v>2520</v>
      </c>
      <c r="D115" s="28">
        <v>2717</v>
      </c>
      <c r="E115" s="28">
        <v>2238</v>
      </c>
      <c r="F115" s="28">
        <v>56383</v>
      </c>
      <c r="G115" s="28">
        <v>48187</v>
      </c>
      <c r="H115" s="28">
        <v>0</v>
      </c>
      <c r="I115" s="28">
        <v>102954</v>
      </c>
      <c r="J115" s="28">
        <v>64715</v>
      </c>
      <c r="K115" s="28">
        <v>90753</v>
      </c>
      <c r="L115" s="28">
        <v>56340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Y115" s="74"/>
      <c r="Z115" s="74"/>
    </row>
    <row r="116" spans="1:26" s="64" customFormat="1" ht="12.75" customHeight="1">
      <c r="A116" s="23" t="s">
        <v>143</v>
      </c>
      <c r="B116" s="5">
        <v>9333</v>
      </c>
      <c r="C116" s="5">
        <v>7969</v>
      </c>
      <c r="D116" s="5">
        <v>4350</v>
      </c>
      <c r="E116" s="5">
        <v>3807</v>
      </c>
      <c r="F116" s="5">
        <v>111078</v>
      </c>
      <c r="G116" s="5">
        <v>107626</v>
      </c>
      <c r="H116" s="5">
        <v>0</v>
      </c>
      <c r="I116" s="5">
        <v>197622</v>
      </c>
      <c r="J116" s="5">
        <v>179155</v>
      </c>
      <c r="K116" s="5">
        <v>178227</v>
      </c>
      <c r="L116" s="5">
        <v>160559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Y116" s="74"/>
      <c r="Z116" s="74"/>
    </row>
    <row r="117" spans="1:26" s="64" customFormat="1" ht="12.75" customHeight="1">
      <c r="A117" s="45" t="s">
        <v>39</v>
      </c>
      <c r="B117" s="5">
        <v>5267</v>
      </c>
      <c r="C117" s="5">
        <v>4358</v>
      </c>
      <c r="D117" s="5">
        <v>3468</v>
      </c>
      <c r="E117" s="5">
        <v>2855</v>
      </c>
      <c r="F117" s="5">
        <v>40369</v>
      </c>
      <c r="G117" s="5">
        <v>33213</v>
      </c>
      <c r="H117" s="5">
        <v>0</v>
      </c>
      <c r="I117" s="5">
        <v>88268</v>
      </c>
      <c r="J117" s="5">
        <v>64450</v>
      </c>
      <c r="K117" s="5">
        <v>76366</v>
      </c>
      <c r="L117" s="5">
        <v>55213</v>
      </c>
      <c r="M117" s="5">
        <v>5</v>
      </c>
      <c r="N117" s="5">
        <v>5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Y117" s="74"/>
      <c r="Z117" s="74"/>
    </row>
    <row r="118" spans="1:26" s="64" customFormat="1" ht="12.75" customHeight="1">
      <c r="A118" s="45" t="s">
        <v>40</v>
      </c>
      <c r="B118" s="5">
        <v>4558</v>
      </c>
      <c r="C118" s="5">
        <v>3673</v>
      </c>
      <c r="D118" s="5">
        <v>4113</v>
      </c>
      <c r="E118" s="5">
        <v>3541</v>
      </c>
      <c r="F118" s="5">
        <v>77855</v>
      </c>
      <c r="G118" s="5">
        <v>62328</v>
      </c>
      <c r="H118" s="5">
        <v>0</v>
      </c>
      <c r="I118" s="5">
        <v>149451</v>
      </c>
      <c r="J118" s="5">
        <v>138693</v>
      </c>
      <c r="K118" s="5">
        <v>120262</v>
      </c>
      <c r="L118" s="5">
        <v>109432</v>
      </c>
      <c r="M118" s="5">
        <v>2</v>
      </c>
      <c r="N118" s="5">
        <v>2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Y118" s="74"/>
      <c r="Z118" s="74"/>
    </row>
    <row r="119" spans="1:26" s="64" customFormat="1" ht="12.75" customHeight="1">
      <c r="A119" s="45" t="s">
        <v>41</v>
      </c>
      <c r="B119" s="5">
        <v>10546</v>
      </c>
      <c r="C119" s="5">
        <v>7785</v>
      </c>
      <c r="D119" s="5">
        <v>9058</v>
      </c>
      <c r="E119" s="5">
        <v>7012</v>
      </c>
      <c r="F119" s="5">
        <v>117513</v>
      </c>
      <c r="G119" s="5">
        <v>100543</v>
      </c>
      <c r="H119" s="5">
        <v>0</v>
      </c>
      <c r="I119" s="5">
        <v>187585</v>
      </c>
      <c r="J119" s="5">
        <v>134891</v>
      </c>
      <c r="K119" s="5">
        <v>159336</v>
      </c>
      <c r="L119" s="5">
        <v>131807</v>
      </c>
      <c r="M119" s="5">
        <v>1</v>
      </c>
      <c r="N119" s="5">
        <v>7</v>
      </c>
      <c r="O119" s="5">
        <v>7</v>
      </c>
      <c r="P119" s="5">
        <v>7</v>
      </c>
      <c r="Q119" s="5">
        <v>7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Y119" s="74"/>
      <c r="Z119" s="74"/>
    </row>
    <row r="120" spans="1:26" s="64" customFormat="1" ht="12.75" customHeight="1">
      <c r="A120" s="45" t="s">
        <v>42</v>
      </c>
      <c r="B120" s="5">
        <v>6330</v>
      </c>
      <c r="C120" s="5">
        <v>5279</v>
      </c>
      <c r="D120" s="5">
        <v>5866</v>
      </c>
      <c r="E120" s="5">
        <v>4992</v>
      </c>
      <c r="F120" s="5">
        <v>62266</v>
      </c>
      <c r="G120" s="5">
        <v>54769</v>
      </c>
      <c r="H120" s="5">
        <v>0</v>
      </c>
      <c r="I120" s="5">
        <v>169415</v>
      </c>
      <c r="J120" s="5">
        <v>151381</v>
      </c>
      <c r="K120" s="5">
        <v>147210</v>
      </c>
      <c r="L120" s="5">
        <v>134782</v>
      </c>
      <c r="M120" s="5">
        <v>2</v>
      </c>
      <c r="N120" s="5">
        <v>2</v>
      </c>
      <c r="O120" s="5">
        <v>0</v>
      </c>
      <c r="P120" s="5">
        <v>0</v>
      </c>
      <c r="Q120" s="5">
        <v>1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10">
        <v>0</v>
      </c>
      <c r="Y120" s="74"/>
      <c r="Z120" s="74"/>
    </row>
    <row r="121" spans="1:26" s="64" customFormat="1" ht="12.75" customHeight="1">
      <c r="A121" s="45" t="s">
        <v>43</v>
      </c>
      <c r="B121" s="5">
        <v>4053</v>
      </c>
      <c r="C121" s="5">
        <v>3359</v>
      </c>
      <c r="D121" s="5">
        <v>4045</v>
      </c>
      <c r="E121" s="5">
        <v>3245</v>
      </c>
      <c r="F121" s="5">
        <v>82566</v>
      </c>
      <c r="G121" s="5">
        <v>69490</v>
      </c>
      <c r="H121" s="5">
        <v>0</v>
      </c>
      <c r="I121" s="5">
        <v>125026</v>
      </c>
      <c r="J121" s="5">
        <v>114394</v>
      </c>
      <c r="K121" s="5">
        <v>103621</v>
      </c>
      <c r="L121" s="5">
        <v>96091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10">
        <v>0</v>
      </c>
      <c r="Y121" s="74"/>
      <c r="Z121" s="74"/>
    </row>
    <row r="122" spans="1:26" s="64" customFormat="1" ht="12.75" customHeight="1">
      <c r="A122" s="23" t="s">
        <v>145</v>
      </c>
      <c r="B122" s="5">
        <v>7610</v>
      </c>
      <c r="C122" s="5">
        <v>6321</v>
      </c>
      <c r="D122" s="5">
        <v>7610</v>
      </c>
      <c r="E122" s="5">
        <v>6321</v>
      </c>
      <c r="F122" s="5">
        <v>64325</v>
      </c>
      <c r="G122" s="5">
        <v>51777</v>
      </c>
      <c r="H122" s="5">
        <v>0</v>
      </c>
      <c r="I122" s="5">
        <v>134069</v>
      </c>
      <c r="J122" s="5">
        <v>115074</v>
      </c>
      <c r="K122" s="5">
        <v>108161</v>
      </c>
      <c r="L122" s="5">
        <v>93397</v>
      </c>
      <c r="M122" s="36">
        <v>8</v>
      </c>
      <c r="N122" s="5">
        <v>10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Y122" s="74"/>
      <c r="Z122" s="74"/>
    </row>
    <row r="123" spans="1:26" s="64" customFormat="1" ht="12.75" customHeight="1">
      <c r="A123" s="23" t="s">
        <v>144</v>
      </c>
      <c r="B123" s="5">
        <v>7421</v>
      </c>
      <c r="C123" s="5">
        <v>6032</v>
      </c>
      <c r="D123" s="5">
        <v>7421</v>
      </c>
      <c r="E123" s="5">
        <v>6032</v>
      </c>
      <c r="F123" s="5">
        <v>123697</v>
      </c>
      <c r="G123" s="5">
        <v>96677</v>
      </c>
      <c r="H123" s="5">
        <v>0</v>
      </c>
      <c r="I123" s="5">
        <v>197172</v>
      </c>
      <c r="J123" s="5">
        <v>170492</v>
      </c>
      <c r="K123" s="5">
        <v>153055</v>
      </c>
      <c r="L123" s="5">
        <v>136513</v>
      </c>
      <c r="M123" s="5">
        <v>2</v>
      </c>
      <c r="N123" s="5">
        <v>3</v>
      </c>
      <c r="O123" s="5">
        <v>3</v>
      </c>
      <c r="P123" s="5">
        <v>3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Y123" s="74"/>
      <c r="Z123" s="74"/>
    </row>
    <row r="124" spans="1:26" s="64" customFormat="1" ht="12.75" customHeight="1">
      <c r="A124" s="23" t="s">
        <v>146</v>
      </c>
      <c r="B124" s="5">
        <v>3336</v>
      </c>
      <c r="C124" s="5">
        <v>2543</v>
      </c>
      <c r="D124" s="5">
        <v>2424</v>
      </c>
      <c r="E124" s="5">
        <v>1877</v>
      </c>
      <c r="F124" s="5">
        <v>43412</v>
      </c>
      <c r="G124" s="5">
        <v>35351</v>
      </c>
      <c r="H124" s="5">
        <v>0</v>
      </c>
      <c r="I124" s="5">
        <v>73780</v>
      </c>
      <c r="J124" s="5">
        <v>61047</v>
      </c>
      <c r="K124" s="5">
        <v>13200</v>
      </c>
      <c r="L124" s="5">
        <v>9635</v>
      </c>
      <c r="M124" s="36">
        <v>3</v>
      </c>
      <c r="N124" s="5">
        <v>3</v>
      </c>
      <c r="O124" s="5">
        <v>3</v>
      </c>
      <c r="P124" s="5">
        <v>3</v>
      </c>
      <c r="Q124" s="5">
        <v>0</v>
      </c>
      <c r="R124" s="5">
        <v>3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101"/>
      <c r="Y124" s="74"/>
      <c r="Z124" s="74"/>
    </row>
    <row r="125" spans="1:26" s="64" customFormat="1" ht="12.75" customHeight="1">
      <c r="A125" s="45" t="s">
        <v>44</v>
      </c>
      <c r="B125" s="5">
        <v>8001</v>
      </c>
      <c r="C125" s="5">
        <v>6562</v>
      </c>
      <c r="D125" s="5">
        <v>6367</v>
      </c>
      <c r="E125" s="5">
        <v>5265</v>
      </c>
      <c r="F125" s="5">
        <v>85376</v>
      </c>
      <c r="G125" s="5">
        <v>73033</v>
      </c>
      <c r="H125" s="5">
        <v>0</v>
      </c>
      <c r="I125" s="5">
        <v>162203</v>
      </c>
      <c r="J125" s="5">
        <v>148488</v>
      </c>
      <c r="K125" s="5">
        <v>135348</v>
      </c>
      <c r="L125" s="5">
        <v>118656</v>
      </c>
      <c r="M125" s="5">
        <v>5</v>
      </c>
      <c r="N125" s="5">
        <v>5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Y125" s="74"/>
      <c r="Z125" s="74"/>
    </row>
    <row r="126" spans="1:26" s="64" customFormat="1" ht="12.75" customHeight="1">
      <c r="A126" s="45" t="s">
        <v>45</v>
      </c>
      <c r="B126" s="5">
        <v>24121</v>
      </c>
      <c r="C126" s="5">
        <v>7377</v>
      </c>
      <c r="D126" s="5">
        <v>8787</v>
      </c>
      <c r="E126" s="5">
        <v>6772</v>
      </c>
      <c r="F126" s="5">
        <v>119249</v>
      </c>
      <c r="G126" s="5">
        <v>123069</v>
      </c>
      <c r="H126" s="5">
        <v>0</v>
      </c>
      <c r="I126" s="5">
        <v>191032</v>
      </c>
      <c r="J126" s="5">
        <v>256055</v>
      </c>
      <c r="K126" s="5">
        <v>171669</v>
      </c>
      <c r="L126" s="5">
        <v>144174</v>
      </c>
      <c r="M126" s="5">
        <v>1</v>
      </c>
      <c r="N126" s="5">
        <v>1</v>
      </c>
      <c r="O126" s="5">
        <v>1</v>
      </c>
      <c r="P126" s="5">
        <v>1</v>
      </c>
      <c r="Q126" s="5">
        <v>1</v>
      </c>
      <c r="R126" s="5">
        <v>1</v>
      </c>
      <c r="S126" s="5">
        <v>1</v>
      </c>
      <c r="T126" s="5">
        <v>0</v>
      </c>
      <c r="U126" s="5">
        <v>0</v>
      </c>
      <c r="V126" s="5">
        <v>0</v>
      </c>
      <c r="W126" s="5">
        <v>0</v>
      </c>
      <c r="Y126" s="74"/>
      <c r="Z126" s="74"/>
    </row>
    <row r="127" spans="1:26" s="64" customFormat="1" ht="12.75" customHeight="1">
      <c r="A127" s="23" t="s">
        <v>149</v>
      </c>
      <c r="B127" s="5">
        <v>795</v>
      </c>
      <c r="C127" s="5">
        <v>660</v>
      </c>
      <c r="D127" s="5">
        <v>375</v>
      </c>
      <c r="E127" s="5">
        <v>295</v>
      </c>
      <c r="F127" s="5">
        <v>7701</v>
      </c>
      <c r="G127" s="5">
        <v>4541</v>
      </c>
      <c r="H127" s="5">
        <v>0</v>
      </c>
      <c r="I127" s="5">
        <v>13133</v>
      </c>
      <c r="J127" s="5">
        <v>1240</v>
      </c>
      <c r="K127" s="5">
        <v>9810</v>
      </c>
      <c r="L127" s="5">
        <v>1040</v>
      </c>
      <c r="M127" s="36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Y127" s="74"/>
      <c r="Z127" s="74"/>
    </row>
    <row r="128" spans="1:26" s="64" customFormat="1" ht="12.75" customHeight="1">
      <c r="A128" s="65"/>
      <c r="Y128" s="74"/>
      <c r="Z128" s="74"/>
    </row>
    <row r="129" spans="1:15" s="64" customFormat="1" ht="12.75" customHeight="1">
      <c r="A129" s="65"/>
    </row>
    <row r="130" spans="1:15" s="64" customFormat="1" ht="12.75" customHeight="1">
      <c r="A130" s="65"/>
    </row>
    <row r="131" spans="1:15" s="64" customFormat="1" ht="12.75" customHeight="1">
      <c r="A131" s="65"/>
    </row>
    <row r="132" spans="1:15" s="64" customFormat="1" ht="12.75" customHeight="1">
      <c r="A132" s="65"/>
    </row>
    <row r="133" spans="1:15" s="64" customFormat="1" ht="12.75" customHeight="1">
      <c r="A133" s="65"/>
    </row>
    <row r="134" spans="1:15" s="64" customFormat="1" ht="12.75" customHeight="1">
      <c r="A134" s="65"/>
    </row>
    <row r="135" spans="1:15" s="64" customFormat="1" ht="12.75" customHeight="1">
      <c r="A135" s="65"/>
    </row>
    <row r="136" spans="1:15" s="64" customFormat="1" ht="12.75" customHeight="1">
      <c r="A136" s="65"/>
    </row>
    <row r="137" spans="1:15" s="64" customFormat="1" ht="12.75" customHeight="1">
      <c r="A137" s="65"/>
    </row>
    <row r="138" spans="1:15" s="64" customFormat="1" ht="12.75" customHeight="1">
      <c r="A138" s="65"/>
    </row>
    <row r="139" spans="1:15" s="64" customFormat="1" ht="12.75" customHeight="1">
      <c r="A139" s="65"/>
    </row>
    <row r="140" spans="1:15" s="64" customFormat="1" ht="12.75" customHeight="1">
      <c r="A140" s="65"/>
    </row>
    <row r="141" spans="1:15" s="64" customFormat="1" ht="12.75" customHeight="1">
      <c r="A141" s="65"/>
    </row>
    <row r="142" spans="1:15" s="64" customFormat="1" ht="12.75" customHeight="1">
      <c r="A142" s="65"/>
    </row>
    <row r="143" spans="1:15" s="64" customFormat="1" ht="12.75" customHeight="1">
      <c r="A143" s="65"/>
    </row>
    <row r="144" spans="1:15" s="64" customFormat="1" ht="12.75" customHeight="1">
      <c r="A144" s="65"/>
      <c r="C144" s="79"/>
      <c r="E144" s="79"/>
      <c r="G144" s="79"/>
      <c r="I144" s="79"/>
      <c r="K144" s="79"/>
      <c r="M144" s="79"/>
      <c r="O144" s="79"/>
    </row>
    <row r="145" spans="1:15" s="64" customFormat="1" ht="12.75" customHeight="1">
      <c r="A145" s="65"/>
      <c r="C145" s="79"/>
      <c r="E145" s="79"/>
      <c r="G145" s="79"/>
      <c r="I145" s="79"/>
      <c r="K145" s="79"/>
      <c r="M145" s="79"/>
      <c r="O145" s="79"/>
    </row>
    <row r="146" spans="1:15" s="64" customFormat="1" ht="12.75" customHeight="1">
      <c r="A146" s="65"/>
      <c r="C146" s="79"/>
      <c r="D146" s="79"/>
      <c r="E146" s="79"/>
      <c r="G146" s="79"/>
      <c r="I146" s="79"/>
      <c r="K146" s="79"/>
      <c r="M146" s="79"/>
      <c r="O146" s="79"/>
    </row>
    <row r="147" spans="1:15" s="64" customFormat="1" ht="12.75" customHeight="1">
      <c r="A147" s="65"/>
      <c r="C147" s="79"/>
      <c r="D147" s="79"/>
      <c r="E147" s="79"/>
      <c r="G147" s="79"/>
      <c r="I147" s="79"/>
      <c r="K147" s="79"/>
      <c r="M147" s="79"/>
      <c r="O147" s="79"/>
    </row>
    <row r="148" spans="1:15" s="64" customFormat="1" ht="12.75" customHeight="1">
      <c r="A148" s="65"/>
      <c r="C148" s="79"/>
      <c r="D148" s="79"/>
      <c r="E148" s="79"/>
      <c r="G148" s="79"/>
      <c r="I148" s="79"/>
      <c r="K148" s="79"/>
      <c r="M148" s="79"/>
      <c r="O148" s="79"/>
    </row>
    <row r="149" spans="1:15" s="64" customFormat="1" ht="12.75" customHeight="1">
      <c r="A149" s="65"/>
      <c r="C149" s="79"/>
      <c r="D149" s="79"/>
      <c r="E149" s="79"/>
      <c r="G149" s="79"/>
      <c r="I149" s="79"/>
      <c r="K149" s="79"/>
      <c r="M149" s="79"/>
      <c r="O149" s="79"/>
    </row>
    <row r="150" spans="1:15" s="64" customFormat="1" ht="12.75" customHeight="1">
      <c r="A150" s="65"/>
      <c r="C150" s="79"/>
      <c r="D150" s="79"/>
      <c r="E150" s="79"/>
      <c r="G150" s="79"/>
      <c r="I150" s="79"/>
      <c r="K150" s="79"/>
      <c r="M150" s="79"/>
      <c r="O150" s="79"/>
    </row>
    <row r="151" spans="1:15" s="64" customFormat="1" ht="12.75" customHeight="1">
      <c r="A151" s="65"/>
      <c r="C151" s="79"/>
      <c r="D151" s="79"/>
      <c r="E151" s="79"/>
      <c r="G151" s="79"/>
      <c r="I151" s="79"/>
      <c r="K151" s="79"/>
      <c r="M151" s="79"/>
      <c r="O151" s="79"/>
    </row>
    <row r="152" spans="1:15" s="64" customFormat="1" ht="12.75" customHeight="1">
      <c r="A152" s="65"/>
      <c r="C152" s="79"/>
      <c r="D152" s="79"/>
      <c r="E152" s="79"/>
      <c r="G152" s="79"/>
      <c r="I152" s="79"/>
      <c r="K152" s="79"/>
      <c r="M152" s="79"/>
      <c r="O152" s="79"/>
    </row>
    <row r="153" spans="1:15" s="64" customFormat="1" ht="12.75" customHeight="1">
      <c r="A153" s="65"/>
      <c r="C153" s="79"/>
      <c r="D153" s="79"/>
      <c r="E153" s="79"/>
      <c r="G153" s="79"/>
      <c r="I153" s="79"/>
      <c r="K153" s="79"/>
      <c r="M153" s="79"/>
      <c r="O153" s="79"/>
    </row>
    <row r="154" spans="1:15" s="64" customFormat="1" ht="12.75" customHeight="1">
      <c r="A154" s="65"/>
      <c r="C154" s="79"/>
      <c r="D154" s="79"/>
      <c r="E154" s="79"/>
      <c r="G154" s="79"/>
      <c r="I154" s="79"/>
      <c r="K154" s="79"/>
      <c r="M154" s="79"/>
      <c r="O154" s="79"/>
    </row>
    <row r="155" spans="1:15" s="64" customFormat="1" ht="12.75" customHeight="1">
      <c r="A155" s="65"/>
      <c r="C155" s="79"/>
      <c r="D155" s="79"/>
      <c r="E155" s="79"/>
      <c r="G155" s="79"/>
      <c r="I155" s="79"/>
      <c r="K155" s="79"/>
      <c r="M155" s="79"/>
      <c r="O155" s="79"/>
    </row>
    <row r="156" spans="1:15" s="64" customFormat="1" ht="12.75" customHeight="1">
      <c r="A156" s="65"/>
      <c r="C156" s="79"/>
      <c r="D156" s="79"/>
      <c r="E156" s="79"/>
      <c r="G156" s="79"/>
      <c r="I156" s="79"/>
      <c r="K156" s="79"/>
      <c r="M156" s="79"/>
      <c r="O156" s="79"/>
    </row>
    <row r="157" spans="1:15" s="64" customFormat="1" ht="12.75" customHeight="1">
      <c r="A157" s="65"/>
      <c r="C157" s="79"/>
      <c r="D157" s="79"/>
      <c r="E157" s="79"/>
      <c r="G157" s="79"/>
      <c r="I157" s="79"/>
      <c r="K157" s="79"/>
      <c r="M157" s="79"/>
      <c r="O157" s="79"/>
    </row>
    <row r="158" spans="1:15" s="64" customFormat="1" ht="12.75" customHeight="1">
      <c r="A158" s="65"/>
      <c r="C158" s="79"/>
      <c r="D158" s="79"/>
      <c r="E158" s="79"/>
      <c r="G158" s="79"/>
      <c r="I158" s="79"/>
      <c r="K158" s="79"/>
      <c r="M158" s="79"/>
      <c r="O158" s="79"/>
    </row>
    <row r="159" spans="1:15" s="64" customFormat="1" ht="12.75" customHeight="1">
      <c r="A159" s="65"/>
      <c r="C159" s="79"/>
      <c r="D159" s="79"/>
      <c r="E159" s="79"/>
      <c r="G159" s="79"/>
      <c r="I159" s="79"/>
      <c r="K159" s="79"/>
      <c r="M159" s="79"/>
      <c r="O159" s="79"/>
    </row>
    <row r="160" spans="1:15" s="64" customFormat="1" ht="12.75" customHeight="1">
      <c r="A160" s="65"/>
      <c r="C160" s="79"/>
      <c r="D160" s="79"/>
      <c r="E160" s="79"/>
      <c r="G160" s="79"/>
      <c r="I160" s="79"/>
      <c r="K160" s="79"/>
      <c r="M160" s="79"/>
      <c r="O160" s="79"/>
    </row>
    <row r="161" spans="1:15" s="64" customFormat="1" ht="12.75" customHeight="1">
      <c r="A161" s="65"/>
      <c r="C161" s="79"/>
      <c r="D161" s="79"/>
      <c r="E161" s="79"/>
      <c r="G161" s="79"/>
      <c r="I161" s="79"/>
      <c r="K161" s="79"/>
      <c r="M161" s="79"/>
      <c r="O161" s="79"/>
    </row>
    <row r="162" spans="1:15" s="64" customFormat="1" ht="12.75" customHeight="1">
      <c r="A162" s="65"/>
      <c r="C162" s="79"/>
      <c r="D162" s="79"/>
      <c r="E162" s="79"/>
      <c r="G162" s="79"/>
      <c r="I162" s="79"/>
      <c r="K162" s="79"/>
      <c r="M162" s="79"/>
      <c r="O162" s="79"/>
    </row>
    <row r="163" spans="1:15" s="64" customFormat="1" ht="12.75" customHeight="1">
      <c r="A163" s="65"/>
      <c r="C163" s="79"/>
      <c r="D163" s="79"/>
      <c r="E163" s="79"/>
      <c r="G163" s="79"/>
      <c r="I163" s="79"/>
      <c r="K163" s="79"/>
      <c r="M163" s="79"/>
      <c r="O163" s="79"/>
    </row>
    <row r="164" spans="1:15" s="64" customFormat="1" ht="12.75" customHeight="1">
      <c r="A164" s="65"/>
      <c r="C164" s="79"/>
      <c r="D164" s="79"/>
      <c r="E164" s="79"/>
      <c r="G164" s="79"/>
      <c r="I164" s="79"/>
      <c r="K164" s="79"/>
      <c r="M164" s="79"/>
      <c r="O164" s="79"/>
    </row>
    <row r="165" spans="1:15" s="64" customFormat="1" ht="12.75" customHeight="1">
      <c r="A165" s="65"/>
      <c r="C165" s="79"/>
      <c r="E165" s="79"/>
      <c r="G165" s="79"/>
      <c r="I165" s="79"/>
      <c r="K165" s="79"/>
      <c r="M165" s="79"/>
      <c r="O165" s="79"/>
    </row>
    <row r="166" spans="1:15" s="64" customFormat="1" ht="12.75" customHeight="1">
      <c r="A166" s="65"/>
      <c r="C166" s="79"/>
      <c r="E166" s="79"/>
      <c r="G166" s="79"/>
      <c r="I166" s="79"/>
      <c r="K166" s="79"/>
      <c r="M166" s="79"/>
      <c r="O166" s="79"/>
    </row>
    <row r="167" spans="1:15" s="64" customFormat="1" ht="12.75" customHeight="1">
      <c r="A167" s="65"/>
      <c r="C167" s="79"/>
      <c r="E167" s="79"/>
      <c r="G167" s="79"/>
      <c r="I167" s="79"/>
      <c r="K167" s="79"/>
      <c r="M167" s="79"/>
      <c r="O167" s="79"/>
    </row>
    <row r="168" spans="1:15" s="64" customFormat="1" ht="12.75" customHeight="1">
      <c r="A168" s="65"/>
      <c r="I168" s="79"/>
      <c r="O168" s="79"/>
    </row>
    <row r="169" spans="1:15" s="64" customFormat="1" ht="12.75" customHeight="1">
      <c r="A169" s="65"/>
    </row>
    <row r="170" spans="1:15" s="64" customFormat="1" ht="12.75" customHeight="1">
      <c r="A170" s="65"/>
    </row>
    <row r="171" spans="1:15" ht="12.75" customHeight="1">
      <c r="E171" s="107"/>
      <c r="I171" s="107"/>
      <c r="K171" s="107"/>
      <c r="M171" s="107"/>
    </row>
    <row r="172" spans="1:15" ht="12.75" customHeight="1">
      <c r="E172" s="78"/>
      <c r="I172" s="78"/>
      <c r="K172" s="78"/>
      <c r="M172" s="78"/>
    </row>
    <row r="173" spans="1:15" ht="12.75" customHeight="1">
      <c r="E173" s="107"/>
      <c r="I173" s="107"/>
      <c r="K173" s="107"/>
      <c r="M173" s="107"/>
    </row>
    <row r="174" spans="1:15" ht="12.75" customHeight="1">
      <c r="E174" s="107"/>
      <c r="I174" s="107"/>
      <c r="K174" s="107"/>
      <c r="M174" s="107"/>
    </row>
    <row r="175" spans="1:15" ht="12.75" customHeight="1">
      <c r="E175" s="107"/>
      <c r="I175" s="107"/>
      <c r="K175" s="107"/>
      <c r="M175" s="107"/>
    </row>
    <row r="176" spans="1:15" ht="12.75" customHeight="1">
      <c r="E176" s="107"/>
      <c r="I176" s="107"/>
      <c r="K176" s="107"/>
      <c r="M176" s="107"/>
    </row>
    <row r="177" spans="5:13" ht="12.75" customHeight="1">
      <c r="E177" s="107"/>
      <c r="I177" s="107"/>
      <c r="K177" s="107"/>
      <c r="M177" s="107"/>
    </row>
    <row r="178" spans="5:13">
      <c r="E178" s="107"/>
      <c r="I178" s="107"/>
      <c r="K178" s="107"/>
      <c r="M178" s="107"/>
    </row>
    <row r="179" spans="5:13">
      <c r="E179" s="107"/>
      <c r="I179" s="107"/>
      <c r="K179" s="107"/>
      <c r="M179" s="107"/>
    </row>
    <row r="180" spans="5:13">
      <c r="E180" s="107"/>
      <c r="I180" s="107"/>
      <c r="K180" s="107"/>
      <c r="M180" s="107"/>
    </row>
    <row r="181" spans="5:13">
      <c r="E181" s="107"/>
      <c r="I181" s="107"/>
      <c r="K181" s="107"/>
      <c r="M181" s="107"/>
    </row>
    <row r="182" spans="5:13">
      <c r="E182" s="107"/>
      <c r="I182" s="107"/>
      <c r="K182" s="107"/>
      <c r="M182" s="107"/>
    </row>
    <row r="183" spans="5:13">
      <c r="E183" s="107"/>
      <c r="I183" s="107"/>
      <c r="K183" s="107"/>
      <c r="M183" s="107"/>
    </row>
    <row r="184" spans="5:13">
      <c r="E184" s="107"/>
      <c r="I184" s="107"/>
      <c r="K184" s="107"/>
      <c r="M184" s="107"/>
    </row>
    <row r="185" spans="5:13">
      <c r="E185" s="107"/>
      <c r="I185" s="107"/>
      <c r="K185" s="107"/>
      <c r="M185" s="107"/>
    </row>
    <row r="186" spans="5:13">
      <c r="E186" s="107"/>
      <c r="I186" s="107"/>
      <c r="K186" s="107"/>
      <c r="M186" s="107"/>
    </row>
    <row r="187" spans="5:13">
      <c r="E187" s="107"/>
      <c r="I187" s="107"/>
      <c r="K187" s="107"/>
      <c r="M187" s="107"/>
    </row>
    <row r="188" spans="5:13">
      <c r="E188" s="107"/>
      <c r="I188" s="107"/>
      <c r="K188" s="107"/>
      <c r="M188" s="107"/>
    </row>
    <row r="189" spans="5:13">
      <c r="E189" s="107"/>
      <c r="I189" s="107"/>
      <c r="K189" s="107"/>
      <c r="M189" s="107"/>
    </row>
    <row r="190" spans="5:13">
      <c r="E190" s="107"/>
      <c r="I190" s="107"/>
      <c r="K190" s="107"/>
      <c r="M190" s="107"/>
    </row>
    <row r="191" spans="5:13">
      <c r="E191" s="107"/>
      <c r="I191" s="107"/>
      <c r="K191" s="107"/>
      <c r="M191" s="107"/>
    </row>
    <row r="192" spans="5:13">
      <c r="E192" s="107"/>
      <c r="I192" s="107"/>
      <c r="K192" s="107"/>
      <c r="M192" s="107"/>
    </row>
    <row r="193" spans="5:13">
      <c r="E193" s="107"/>
      <c r="I193" s="107"/>
      <c r="K193" s="107"/>
      <c r="M193" s="107"/>
    </row>
    <row r="194" spans="5:13">
      <c r="E194" s="107"/>
      <c r="I194" s="107"/>
      <c r="K194" s="107"/>
      <c r="M194" s="107"/>
    </row>
    <row r="195" spans="5:13">
      <c r="E195" s="107"/>
      <c r="I195" s="107"/>
      <c r="K195" s="107"/>
      <c r="M195" s="107"/>
    </row>
    <row r="196" spans="5:13">
      <c r="E196" s="107"/>
      <c r="I196" s="107"/>
      <c r="K196" s="107"/>
      <c r="M196" s="107"/>
    </row>
    <row r="197" spans="5:13">
      <c r="E197" s="107"/>
      <c r="I197" s="107"/>
      <c r="K197" s="107"/>
      <c r="M197" s="107"/>
    </row>
    <row r="198" spans="5:13">
      <c r="E198" s="78"/>
      <c r="I198" s="78"/>
      <c r="K198" s="78"/>
      <c r="M198" s="78"/>
    </row>
    <row r="199" spans="5:13">
      <c r="E199" s="107"/>
      <c r="I199" s="107"/>
      <c r="K199" s="107"/>
      <c r="M199" s="107"/>
    </row>
    <row r="200" spans="5:13">
      <c r="E200" s="107"/>
      <c r="I200" s="107"/>
      <c r="K200" s="107"/>
      <c r="M200" s="107"/>
    </row>
    <row r="201" spans="5:13">
      <c r="E201" s="107"/>
      <c r="I201" s="107"/>
      <c r="K201" s="107"/>
      <c r="M201" s="107"/>
    </row>
    <row r="202" spans="5:13">
      <c r="E202" s="107"/>
      <c r="I202" s="107"/>
      <c r="K202" s="107"/>
      <c r="M202" s="107"/>
    </row>
    <row r="203" spans="5:13">
      <c r="E203" s="107"/>
      <c r="I203" s="107"/>
      <c r="K203" s="107"/>
      <c r="M203" s="107"/>
    </row>
    <row r="204" spans="5:13">
      <c r="E204" s="107"/>
      <c r="I204" s="107"/>
      <c r="K204" s="107"/>
      <c r="M204" s="107"/>
    </row>
    <row r="205" spans="5:13">
      <c r="E205" s="107"/>
      <c r="I205" s="107"/>
      <c r="K205" s="107"/>
      <c r="M205" s="107"/>
    </row>
    <row r="206" spans="5:13">
      <c r="E206" s="107"/>
      <c r="I206" s="107"/>
      <c r="K206" s="107"/>
      <c r="M206" s="107"/>
    </row>
  </sheetData>
  <sheetProtection password="C70C" sheet="1" objects="1" scenarios="1"/>
  <mergeCells count="36">
    <mergeCell ref="F11:G11"/>
    <mergeCell ref="J5:L6"/>
    <mergeCell ref="P5:P10"/>
    <mergeCell ref="C5:C10"/>
    <mergeCell ref="D5:E6"/>
    <mergeCell ref="F5:F10"/>
    <mergeCell ref="G5:G10"/>
    <mergeCell ref="Q5:S6"/>
    <mergeCell ref="D7:D10"/>
    <mergeCell ref="E7:E10"/>
    <mergeCell ref="J7:J10"/>
    <mergeCell ref="K7:L8"/>
    <mergeCell ref="Q7:Q10"/>
    <mergeCell ref="R7:S7"/>
    <mergeCell ref="R8:R10"/>
    <mergeCell ref="I5:I10"/>
    <mergeCell ref="O3:O10"/>
    <mergeCell ref="P3:S4"/>
    <mergeCell ref="K9:K10"/>
    <mergeCell ref="L9:L10"/>
    <mergeCell ref="B1:W1"/>
    <mergeCell ref="A2:A10"/>
    <mergeCell ref="B2:L2"/>
    <mergeCell ref="M2:M10"/>
    <mergeCell ref="N2:W2"/>
    <mergeCell ref="B3:E4"/>
    <mergeCell ref="F3:G4"/>
    <mergeCell ref="H3:H10"/>
    <mergeCell ref="I3:L4"/>
    <mergeCell ref="N3:N10"/>
    <mergeCell ref="T3:T10"/>
    <mergeCell ref="U3:U10"/>
    <mergeCell ref="V3:V10"/>
    <mergeCell ref="W3:W10"/>
    <mergeCell ref="S8:S10"/>
    <mergeCell ref="B5:B10"/>
  </mergeCells>
  <pageMargins left="0.41000000000000003" right="0.39000000000000007" top="0.8600000000000001" bottom="0.98425196850393704" header="0.511811023622047" footer="0.511811023622047"/>
  <pageSetup paperSize="9" fitToWidth="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pane ySplit="13" topLeftCell="A14" activePane="bottomLeft" state="frozen"/>
      <selection pane="bottomLeft" activeCell="A14" sqref="A14"/>
    </sheetView>
  </sheetViews>
  <sheetFormatPr defaultColWidth="9.140625" defaultRowHeight="11.25"/>
  <cols>
    <col min="1" max="1" width="21.140625" style="119" customWidth="1"/>
    <col min="2" max="9" width="8.5703125" style="117" customWidth="1"/>
    <col min="10" max="10" width="9.140625" style="117" customWidth="1"/>
    <col min="11" max="16384" width="9.140625" style="117"/>
  </cols>
  <sheetData>
    <row r="1" spans="1:9" s="132" customFormat="1" ht="10.5">
      <c r="A1" s="104"/>
      <c r="B1" s="154" t="s">
        <v>80</v>
      </c>
      <c r="C1" s="154"/>
      <c r="D1" s="154"/>
      <c r="E1" s="154"/>
      <c r="F1" s="154"/>
      <c r="G1" s="154"/>
      <c r="H1" s="154"/>
      <c r="I1" s="154"/>
    </row>
    <row r="2" spans="1:9" s="132" customFormat="1" ht="10.5">
      <c r="A2" s="145" t="s">
        <v>5</v>
      </c>
      <c r="B2" s="139" t="s">
        <v>104</v>
      </c>
      <c r="C2" s="139"/>
      <c r="D2" s="139"/>
      <c r="E2" s="139"/>
      <c r="F2" s="139"/>
      <c r="G2" s="139"/>
      <c r="H2" s="139"/>
      <c r="I2" s="155"/>
    </row>
    <row r="3" spans="1:9" s="132" customFormat="1" ht="9">
      <c r="A3" s="145"/>
      <c r="B3" s="155"/>
      <c r="C3" s="155"/>
      <c r="D3" s="155"/>
      <c r="E3" s="155"/>
      <c r="F3" s="139" t="s">
        <v>105</v>
      </c>
      <c r="G3" s="139"/>
      <c r="H3" s="151" t="s">
        <v>106</v>
      </c>
      <c r="I3" s="155"/>
    </row>
    <row r="4" spans="1:9" s="132" customFormat="1" ht="9">
      <c r="A4" s="145"/>
      <c r="B4" s="155"/>
      <c r="C4" s="155"/>
      <c r="D4" s="155"/>
      <c r="E4" s="155"/>
      <c r="F4" s="139"/>
      <c r="G4" s="139"/>
      <c r="H4" s="151"/>
      <c r="I4" s="155"/>
    </row>
    <row r="5" spans="1:9" s="132" customFormat="1" ht="12.75" customHeight="1">
      <c r="A5" s="145"/>
      <c r="B5" s="151" t="s">
        <v>107</v>
      </c>
      <c r="C5" s="151" t="s">
        <v>108</v>
      </c>
      <c r="D5" s="139" t="s">
        <v>109</v>
      </c>
      <c r="E5" s="155"/>
      <c r="F5" s="151" t="s">
        <v>110</v>
      </c>
      <c r="G5" s="151" t="s">
        <v>159</v>
      </c>
      <c r="H5" s="151"/>
      <c r="I5" s="155"/>
    </row>
    <row r="6" spans="1:9" s="132" customFormat="1" ht="9">
      <c r="A6" s="145"/>
      <c r="B6" s="151"/>
      <c r="C6" s="151"/>
      <c r="D6" s="139"/>
      <c r="E6" s="155"/>
      <c r="F6" s="151"/>
      <c r="G6" s="151"/>
      <c r="H6" s="151"/>
      <c r="I6" s="155"/>
    </row>
    <row r="7" spans="1:9" s="132" customFormat="1" ht="9">
      <c r="A7" s="145"/>
      <c r="B7" s="151"/>
      <c r="C7" s="151"/>
      <c r="D7" s="139"/>
      <c r="E7" s="155"/>
      <c r="F7" s="151"/>
      <c r="G7" s="151"/>
      <c r="H7" s="151"/>
      <c r="I7" s="155"/>
    </row>
    <row r="8" spans="1:9" s="132" customFormat="1" ht="9">
      <c r="A8" s="145"/>
      <c r="B8" s="151"/>
      <c r="C8" s="151"/>
      <c r="D8" s="139"/>
      <c r="E8" s="155"/>
      <c r="F8" s="151"/>
      <c r="G8" s="151"/>
      <c r="H8" s="151"/>
      <c r="I8" s="155"/>
    </row>
    <row r="9" spans="1:9" s="132" customFormat="1" ht="9">
      <c r="A9" s="145"/>
      <c r="B9" s="151"/>
      <c r="C9" s="151"/>
      <c r="D9" s="139"/>
      <c r="E9" s="155"/>
      <c r="F9" s="151"/>
      <c r="G9" s="151"/>
      <c r="H9" s="151"/>
      <c r="I9" s="155"/>
    </row>
    <row r="10" spans="1:9" s="132" customFormat="1" ht="9">
      <c r="A10" s="145"/>
      <c r="B10" s="151"/>
      <c r="C10" s="151"/>
      <c r="D10" s="139"/>
      <c r="E10" s="155"/>
      <c r="F10" s="151"/>
      <c r="G10" s="151"/>
      <c r="H10" s="151"/>
      <c r="I10" s="155"/>
    </row>
    <row r="11" spans="1:9" s="132" customFormat="1" ht="9">
      <c r="A11" s="145"/>
      <c r="B11" s="151"/>
      <c r="C11" s="151"/>
      <c r="D11" s="139"/>
      <c r="E11" s="155"/>
      <c r="F11" s="151"/>
      <c r="G11" s="151"/>
      <c r="H11" s="151"/>
      <c r="I11" s="155"/>
    </row>
    <row r="12" spans="1:9" s="132" customFormat="1" ht="30" customHeight="1">
      <c r="A12" s="145"/>
      <c r="B12" s="151"/>
      <c r="C12" s="151"/>
      <c r="D12" s="139"/>
      <c r="E12" s="155"/>
      <c r="F12" s="151"/>
      <c r="G12" s="151"/>
      <c r="H12" s="151"/>
      <c r="I12" s="155"/>
    </row>
    <row r="13" spans="1:9" s="127" customFormat="1">
      <c r="A13" s="88" t="s">
        <v>28</v>
      </c>
      <c r="B13" s="88">
        <v>72</v>
      </c>
      <c r="C13" s="88">
        <v>73</v>
      </c>
      <c r="D13" s="88">
        <v>74</v>
      </c>
      <c r="E13" s="88">
        <v>75</v>
      </c>
      <c r="F13" s="88">
        <v>76</v>
      </c>
      <c r="G13" s="88">
        <v>77</v>
      </c>
      <c r="H13" s="88">
        <v>78</v>
      </c>
      <c r="I13" s="88"/>
    </row>
    <row r="14" spans="1:9" s="26" customFormat="1" ht="44.25" customHeight="1">
      <c r="A14" s="114" t="s">
        <v>29</v>
      </c>
      <c r="B14" s="102">
        <f>SUM(B15:B52)</f>
        <v>179</v>
      </c>
      <c r="C14" s="102">
        <f t="shared" ref="C14:I14" si="0">SUM(C15:C52)</f>
        <v>62</v>
      </c>
      <c r="D14" s="102">
        <f t="shared" si="0"/>
        <v>1</v>
      </c>
      <c r="E14" s="102">
        <f t="shared" si="0"/>
        <v>0</v>
      </c>
      <c r="F14" s="102">
        <f t="shared" si="0"/>
        <v>67</v>
      </c>
      <c r="G14" s="102">
        <f t="shared" si="0"/>
        <v>8</v>
      </c>
      <c r="H14" s="102">
        <f t="shared" si="0"/>
        <v>399</v>
      </c>
      <c r="I14" s="102">
        <f t="shared" si="0"/>
        <v>0</v>
      </c>
    </row>
    <row r="15" spans="1:9">
      <c r="A15" s="21" t="s">
        <v>130</v>
      </c>
      <c r="B15" s="82">
        <f>B54</f>
        <v>59</v>
      </c>
      <c r="C15" s="82">
        <f t="shared" ref="C15:I15" si="1">C54</f>
        <v>15</v>
      </c>
      <c r="D15" s="82">
        <f t="shared" si="1"/>
        <v>0</v>
      </c>
      <c r="E15" s="82">
        <f t="shared" si="1"/>
        <v>0</v>
      </c>
      <c r="F15" s="82">
        <f t="shared" si="1"/>
        <v>15</v>
      </c>
      <c r="G15" s="82">
        <f t="shared" si="1"/>
        <v>0</v>
      </c>
      <c r="H15" s="82">
        <f t="shared" si="1"/>
        <v>77</v>
      </c>
      <c r="I15" s="82">
        <f t="shared" si="1"/>
        <v>0</v>
      </c>
    </row>
    <row r="16" spans="1:9" s="64" customFormat="1">
      <c r="A16" s="81" t="s">
        <v>30</v>
      </c>
      <c r="B16" s="82">
        <f t="shared" ref="B16:I16" si="2">B55</f>
        <v>0</v>
      </c>
      <c r="C16" s="82">
        <f t="shared" si="2"/>
        <v>0</v>
      </c>
      <c r="D16" s="82">
        <f t="shared" si="2"/>
        <v>0</v>
      </c>
      <c r="E16" s="82">
        <f t="shared" si="2"/>
        <v>0</v>
      </c>
      <c r="F16" s="82">
        <f t="shared" si="2"/>
        <v>0</v>
      </c>
      <c r="G16" s="82">
        <f t="shared" si="2"/>
        <v>0</v>
      </c>
      <c r="H16" s="82">
        <f t="shared" si="2"/>
        <v>15</v>
      </c>
      <c r="I16" s="82">
        <f t="shared" si="2"/>
        <v>0</v>
      </c>
    </row>
    <row r="17" spans="1:9">
      <c r="A17" s="21" t="s">
        <v>131</v>
      </c>
      <c r="B17" s="82">
        <f t="shared" ref="B17:I50" si="3">B58+B95</f>
        <v>10</v>
      </c>
      <c r="C17" s="82">
        <f t="shared" si="3"/>
        <v>9</v>
      </c>
      <c r="D17" s="82">
        <f t="shared" si="3"/>
        <v>0</v>
      </c>
      <c r="E17" s="82">
        <f t="shared" si="3"/>
        <v>0</v>
      </c>
      <c r="F17" s="82">
        <f t="shared" si="3"/>
        <v>9</v>
      </c>
      <c r="G17" s="82">
        <f t="shared" si="3"/>
        <v>0</v>
      </c>
      <c r="H17" s="82">
        <f t="shared" si="3"/>
        <v>4</v>
      </c>
      <c r="I17" s="82">
        <f t="shared" si="3"/>
        <v>0</v>
      </c>
    </row>
    <row r="18" spans="1:9">
      <c r="A18" s="21" t="s">
        <v>132</v>
      </c>
      <c r="B18" s="82">
        <f t="shared" si="3"/>
        <v>2</v>
      </c>
      <c r="C18" s="82">
        <f t="shared" si="3"/>
        <v>0</v>
      </c>
      <c r="D18" s="82">
        <f t="shared" si="3"/>
        <v>0</v>
      </c>
      <c r="E18" s="82">
        <f t="shared" si="3"/>
        <v>0</v>
      </c>
      <c r="F18" s="82">
        <f t="shared" si="3"/>
        <v>0</v>
      </c>
      <c r="G18" s="82">
        <f t="shared" si="3"/>
        <v>0</v>
      </c>
      <c r="H18" s="82">
        <f t="shared" si="3"/>
        <v>7</v>
      </c>
      <c r="I18" s="82">
        <f t="shared" si="3"/>
        <v>0</v>
      </c>
    </row>
    <row r="19" spans="1:9" s="64" customFormat="1">
      <c r="A19" s="81" t="s">
        <v>31</v>
      </c>
      <c r="B19" s="82">
        <f t="shared" si="3"/>
        <v>0</v>
      </c>
      <c r="C19" s="82">
        <f t="shared" si="3"/>
        <v>0</v>
      </c>
      <c r="D19" s="82">
        <f t="shared" si="3"/>
        <v>0</v>
      </c>
      <c r="E19" s="82">
        <f t="shared" si="3"/>
        <v>0</v>
      </c>
      <c r="F19" s="82">
        <f t="shared" si="3"/>
        <v>0</v>
      </c>
      <c r="G19" s="82">
        <f t="shared" si="3"/>
        <v>0</v>
      </c>
      <c r="H19" s="82">
        <f t="shared" si="3"/>
        <v>15</v>
      </c>
      <c r="I19" s="82">
        <f t="shared" si="3"/>
        <v>0</v>
      </c>
    </row>
    <row r="20" spans="1:9">
      <c r="A20" s="21" t="s">
        <v>133</v>
      </c>
      <c r="B20" s="82">
        <f t="shared" si="3"/>
        <v>1</v>
      </c>
      <c r="C20" s="82">
        <f t="shared" si="3"/>
        <v>0</v>
      </c>
      <c r="D20" s="82">
        <f t="shared" si="3"/>
        <v>0</v>
      </c>
      <c r="E20" s="82">
        <f t="shared" si="3"/>
        <v>0</v>
      </c>
      <c r="F20" s="82">
        <f t="shared" si="3"/>
        <v>0</v>
      </c>
      <c r="G20" s="82">
        <f t="shared" si="3"/>
        <v>0</v>
      </c>
      <c r="H20" s="82">
        <f t="shared" si="3"/>
        <v>10</v>
      </c>
      <c r="I20" s="82">
        <f t="shared" si="3"/>
        <v>0</v>
      </c>
    </row>
    <row r="21" spans="1:9">
      <c r="A21" s="21" t="s">
        <v>135</v>
      </c>
      <c r="B21" s="82">
        <f t="shared" si="3"/>
        <v>3</v>
      </c>
      <c r="C21" s="82">
        <f t="shared" si="3"/>
        <v>1</v>
      </c>
      <c r="D21" s="82">
        <f t="shared" si="3"/>
        <v>0</v>
      </c>
      <c r="E21" s="82">
        <f t="shared" si="3"/>
        <v>0</v>
      </c>
      <c r="F21" s="82">
        <f t="shared" si="3"/>
        <v>1</v>
      </c>
      <c r="G21" s="82">
        <f t="shared" si="3"/>
        <v>0</v>
      </c>
      <c r="H21" s="82">
        <f t="shared" si="3"/>
        <v>11</v>
      </c>
      <c r="I21" s="82">
        <f t="shared" si="3"/>
        <v>0</v>
      </c>
    </row>
    <row r="22" spans="1:9">
      <c r="A22" s="21" t="s">
        <v>134</v>
      </c>
      <c r="B22" s="82">
        <f t="shared" si="3"/>
        <v>0</v>
      </c>
      <c r="C22" s="82">
        <f t="shared" si="3"/>
        <v>0</v>
      </c>
      <c r="D22" s="82">
        <f t="shared" si="3"/>
        <v>0</v>
      </c>
      <c r="E22" s="82">
        <f t="shared" si="3"/>
        <v>0</v>
      </c>
      <c r="F22" s="82">
        <f t="shared" si="3"/>
        <v>0</v>
      </c>
      <c r="G22" s="82">
        <f t="shared" si="3"/>
        <v>0</v>
      </c>
      <c r="H22" s="82">
        <f t="shared" si="3"/>
        <v>8</v>
      </c>
      <c r="I22" s="82">
        <f t="shared" si="3"/>
        <v>0</v>
      </c>
    </row>
    <row r="23" spans="1:9">
      <c r="A23" s="21" t="s">
        <v>152</v>
      </c>
      <c r="B23" s="82">
        <f t="shared" si="3"/>
        <v>12</v>
      </c>
      <c r="C23" s="82">
        <f t="shared" si="3"/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2</v>
      </c>
      <c r="I23" s="82">
        <f t="shared" si="3"/>
        <v>0</v>
      </c>
    </row>
    <row r="24" spans="1:9">
      <c r="A24" s="21" t="s">
        <v>148</v>
      </c>
      <c r="B24" s="82">
        <f t="shared" si="3"/>
        <v>5</v>
      </c>
      <c r="C24" s="82">
        <f t="shared" si="3"/>
        <v>5</v>
      </c>
      <c r="D24" s="82">
        <f t="shared" si="3"/>
        <v>0</v>
      </c>
      <c r="E24" s="82">
        <f t="shared" si="3"/>
        <v>0</v>
      </c>
      <c r="F24" s="82">
        <f t="shared" si="3"/>
        <v>5</v>
      </c>
      <c r="G24" s="82">
        <f t="shared" si="3"/>
        <v>0</v>
      </c>
      <c r="H24" s="82">
        <f t="shared" si="3"/>
        <v>9</v>
      </c>
      <c r="I24" s="82">
        <f t="shared" si="3"/>
        <v>0</v>
      </c>
    </row>
    <row r="25" spans="1:9">
      <c r="A25" s="21" t="s">
        <v>136</v>
      </c>
      <c r="B25" s="82">
        <f t="shared" si="3"/>
        <v>3</v>
      </c>
      <c r="C25" s="82">
        <f t="shared" si="3"/>
        <v>0</v>
      </c>
      <c r="D25" s="82">
        <f t="shared" si="3"/>
        <v>0</v>
      </c>
      <c r="E25" s="82">
        <f t="shared" si="3"/>
        <v>0</v>
      </c>
      <c r="F25" s="82">
        <f t="shared" si="3"/>
        <v>0</v>
      </c>
      <c r="G25" s="82">
        <f t="shared" si="3"/>
        <v>0</v>
      </c>
      <c r="H25" s="82">
        <f t="shared" si="3"/>
        <v>14</v>
      </c>
      <c r="I25" s="82">
        <f t="shared" si="3"/>
        <v>0</v>
      </c>
    </row>
    <row r="26" spans="1:9">
      <c r="A26" s="21" t="s">
        <v>147</v>
      </c>
      <c r="B26" s="82">
        <f t="shared" si="3"/>
        <v>9</v>
      </c>
      <c r="C26" s="82">
        <f t="shared" si="3"/>
        <v>9</v>
      </c>
      <c r="D26" s="82">
        <f t="shared" si="3"/>
        <v>0</v>
      </c>
      <c r="E26" s="82">
        <f t="shared" si="3"/>
        <v>0</v>
      </c>
      <c r="F26" s="82">
        <f t="shared" si="3"/>
        <v>9</v>
      </c>
      <c r="G26" s="82">
        <f t="shared" si="3"/>
        <v>0</v>
      </c>
      <c r="H26" s="82">
        <f t="shared" si="3"/>
        <v>14</v>
      </c>
      <c r="I26" s="82">
        <f t="shared" si="3"/>
        <v>0</v>
      </c>
    </row>
    <row r="27" spans="1:9">
      <c r="A27" s="21" t="s">
        <v>137</v>
      </c>
      <c r="B27" s="82">
        <f t="shared" si="3"/>
        <v>7</v>
      </c>
      <c r="C27" s="82">
        <f t="shared" si="3"/>
        <v>0</v>
      </c>
      <c r="D27" s="82">
        <f t="shared" si="3"/>
        <v>0</v>
      </c>
      <c r="E27" s="82">
        <f t="shared" si="3"/>
        <v>0</v>
      </c>
      <c r="F27" s="82">
        <f t="shared" si="3"/>
        <v>0</v>
      </c>
      <c r="G27" s="82">
        <f t="shared" si="3"/>
        <v>0</v>
      </c>
      <c r="H27" s="82">
        <f t="shared" si="3"/>
        <v>8</v>
      </c>
      <c r="I27" s="82">
        <f t="shared" si="3"/>
        <v>0</v>
      </c>
    </row>
    <row r="28" spans="1:9" s="64" customFormat="1">
      <c r="A28" s="81" t="s">
        <v>32</v>
      </c>
      <c r="B28" s="82">
        <f t="shared" si="3"/>
        <v>0</v>
      </c>
      <c r="C28" s="82">
        <f t="shared" si="3"/>
        <v>0</v>
      </c>
      <c r="D28" s="82">
        <f t="shared" si="3"/>
        <v>0</v>
      </c>
      <c r="E28" s="82">
        <f t="shared" si="3"/>
        <v>0</v>
      </c>
      <c r="F28" s="82">
        <f t="shared" si="3"/>
        <v>0</v>
      </c>
      <c r="G28" s="82">
        <f t="shared" si="3"/>
        <v>0</v>
      </c>
      <c r="H28" s="82">
        <f t="shared" si="3"/>
        <v>6</v>
      </c>
      <c r="I28" s="82">
        <f t="shared" si="3"/>
        <v>0</v>
      </c>
    </row>
    <row r="29" spans="1:9" s="64" customFormat="1">
      <c r="A29" s="81" t="s">
        <v>33</v>
      </c>
      <c r="B29" s="82">
        <f t="shared" si="3"/>
        <v>6</v>
      </c>
      <c r="C29" s="82">
        <f t="shared" si="3"/>
        <v>4</v>
      </c>
      <c r="D29" s="82">
        <f t="shared" si="3"/>
        <v>0</v>
      </c>
      <c r="E29" s="82">
        <f t="shared" si="3"/>
        <v>0</v>
      </c>
      <c r="F29" s="82">
        <f t="shared" si="3"/>
        <v>4</v>
      </c>
      <c r="G29" s="82">
        <f t="shared" si="3"/>
        <v>0</v>
      </c>
      <c r="H29" s="82">
        <f t="shared" si="3"/>
        <v>17</v>
      </c>
      <c r="I29" s="82">
        <f t="shared" si="3"/>
        <v>0</v>
      </c>
    </row>
    <row r="30" spans="1:9">
      <c r="A30" s="21" t="s">
        <v>138</v>
      </c>
      <c r="B30" s="82">
        <f t="shared" si="3"/>
        <v>5</v>
      </c>
      <c r="C30" s="82">
        <f t="shared" si="3"/>
        <v>3</v>
      </c>
      <c r="D30" s="82">
        <f t="shared" si="3"/>
        <v>0</v>
      </c>
      <c r="E30" s="82">
        <f t="shared" si="3"/>
        <v>0</v>
      </c>
      <c r="F30" s="82">
        <f t="shared" si="3"/>
        <v>3</v>
      </c>
      <c r="G30" s="82">
        <f t="shared" si="3"/>
        <v>0</v>
      </c>
      <c r="H30" s="82">
        <f t="shared" si="3"/>
        <v>2</v>
      </c>
      <c r="I30" s="82">
        <f t="shared" si="3"/>
        <v>0</v>
      </c>
    </row>
    <row r="31" spans="1:9" s="64" customFormat="1">
      <c r="A31" s="81" t="s">
        <v>34</v>
      </c>
      <c r="B31" s="82">
        <f t="shared" si="3"/>
        <v>0</v>
      </c>
      <c r="C31" s="82">
        <f t="shared" si="3"/>
        <v>0</v>
      </c>
      <c r="D31" s="82">
        <f t="shared" si="3"/>
        <v>0</v>
      </c>
      <c r="E31" s="82">
        <f t="shared" si="3"/>
        <v>0</v>
      </c>
      <c r="F31" s="82">
        <f t="shared" si="3"/>
        <v>0</v>
      </c>
      <c r="G31" s="82">
        <f t="shared" si="3"/>
        <v>0</v>
      </c>
      <c r="H31" s="82">
        <f t="shared" si="3"/>
        <v>8</v>
      </c>
      <c r="I31" s="82">
        <f t="shared" si="3"/>
        <v>0</v>
      </c>
    </row>
    <row r="32" spans="1:9" s="64" customFormat="1">
      <c r="A32" s="81" t="s">
        <v>35</v>
      </c>
      <c r="B32" s="82">
        <f t="shared" si="3"/>
        <v>1</v>
      </c>
      <c r="C32" s="82">
        <f t="shared" si="3"/>
        <v>0</v>
      </c>
      <c r="D32" s="82">
        <f t="shared" si="3"/>
        <v>0</v>
      </c>
      <c r="E32" s="82">
        <f t="shared" si="3"/>
        <v>0</v>
      </c>
      <c r="F32" s="82">
        <f t="shared" si="3"/>
        <v>0</v>
      </c>
      <c r="G32" s="82">
        <f t="shared" si="3"/>
        <v>1</v>
      </c>
      <c r="H32" s="82">
        <f t="shared" si="3"/>
        <v>12</v>
      </c>
      <c r="I32" s="82">
        <f t="shared" si="3"/>
        <v>0</v>
      </c>
    </row>
    <row r="33" spans="1:9" s="64" customFormat="1">
      <c r="A33" s="81" t="s">
        <v>36</v>
      </c>
      <c r="B33" s="82">
        <f t="shared" si="3"/>
        <v>0</v>
      </c>
      <c r="C33" s="82">
        <f t="shared" si="3"/>
        <v>0</v>
      </c>
      <c r="D33" s="82">
        <f t="shared" si="3"/>
        <v>0</v>
      </c>
      <c r="E33" s="82">
        <f t="shared" si="3"/>
        <v>0</v>
      </c>
      <c r="F33" s="82">
        <f t="shared" si="3"/>
        <v>0</v>
      </c>
      <c r="G33" s="82">
        <f t="shared" si="3"/>
        <v>0</v>
      </c>
      <c r="H33" s="82">
        <f t="shared" si="3"/>
        <v>9</v>
      </c>
      <c r="I33" s="82">
        <f t="shared" si="3"/>
        <v>0</v>
      </c>
    </row>
    <row r="34" spans="1:9" s="64" customFormat="1">
      <c r="A34" s="81" t="s">
        <v>37</v>
      </c>
      <c r="B34" s="82">
        <f t="shared" si="3"/>
        <v>4</v>
      </c>
      <c r="C34" s="82">
        <f t="shared" si="3"/>
        <v>1</v>
      </c>
      <c r="D34" s="82">
        <f t="shared" si="3"/>
        <v>0</v>
      </c>
      <c r="E34" s="82">
        <f t="shared" si="3"/>
        <v>0</v>
      </c>
      <c r="F34" s="82">
        <f t="shared" si="3"/>
        <v>1</v>
      </c>
      <c r="G34" s="82">
        <f t="shared" si="3"/>
        <v>0</v>
      </c>
      <c r="H34" s="82">
        <f t="shared" si="3"/>
        <v>16</v>
      </c>
      <c r="I34" s="82">
        <f t="shared" si="3"/>
        <v>0</v>
      </c>
    </row>
    <row r="35" spans="1:9">
      <c r="A35" s="21" t="s">
        <v>139</v>
      </c>
      <c r="B35" s="82">
        <f t="shared" si="3"/>
        <v>3</v>
      </c>
      <c r="C35" s="82">
        <f t="shared" si="3"/>
        <v>2</v>
      </c>
      <c r="D35" s="82">
        <f t="shared" si="3"/>
        <v>0</v>
      </c>
      <c r="E35" s="82">
        <f t="shared" si="3"/>
        <v>0</v>
      </c>
      <c r="F35" s="82">
        <f t="shared" si="3"/>
        <v>2</v>
      </c>
      <c r="G35" s="82">
        <f t="shared" si="3"/>
        <v>2</v>
      </c>
      <c r="H35" s="82">
        <f t="shared" si="3"/>
        <v>6</v>
      </c>
      <c r="I35" s="82">
        <f t="shared" si="3"/>
        <v>0</v>
      </c>
    </row>
    <row r="36" spans="1:9">
      <c r="A36" s="21" t="s">
        <v>140</v>
      </c>
      <c r="B36" s="82">
        <f t="shared" si="3"/>
        <v>1</v>
      </c>
      <c r="C36" s="82">
        <f t="shared" si="3"/>
        <v>1</v>
      </c>
      <c r="D36" s="82">
        <f t="shared" si="3"/>
        <v>0</v>
      </c>
      <c r="E36" s="82">
        <f t="shared" si="3"/>
        <v>0</v>
      </c>
      <c r="F36" s="82">
        <f t="shared" si="3"/>
        <v>1</v>
      </c>
      <c r="G36" s="82">
        <f t="shared" si="3"/>
        <v>1</v>
      </c>
      <c r="H36" s="82">
        <f t="shared" si="3"/>
        <v>15</v>
      </c>
      <c r="I36" s="82">
        <f t="shared" si="3"/>
        <v>0</v>
      </c>
    </row>
    <row r="37" spans="1:9">
      <c r="A37" s="81" t="s">
        <v>141</v>
      </c>
      <c r="B37" s="82">
        <f t="shared" si="3"/>
        <v>1</v>
      </c>
      <c r="C37" s="82">
        <f t="shared" si="3"/>
        <v>0</v>
      </c>
      <c r="D37" s="82">
        <f t="shared" si="3"/>
        <v>0</v>
      </c>
      <c r="E37" s="82">
        <f t="shared" si="3"/>
        <v>0</v>
      </c>
      <c r="F37" s="82">
        <f t="shared" si="3"/>
        <v>0</v>
      </c>
      <c r="G37" s="82">
        <f t="shared" si="3"/>
        <v>0</v>
      </c>
      <c r="H37" s="82">
        <f t="shared" si="3"/>
        <v>1</v>
      </c>
      <c r="I37" s="82">
        <f t="shared" si="3"/>
        <v>0</v>
      </c>
    </row>
    <row r="38" spans="1:9">
      <c r="A38" s="81" t="s">
        <v>142</v>
      </c>
      <c r="B38" s="82">
        <f t="shared" si="3"/>
        <v>6</v>
      </c>
      <c r="C38" s="82">
        <f t="shared" si="3"/>
        <v>3</v>
      </c>
      <c r="D38" s="82">
        <f t="shared" si="3"/>
        <v>0</v>
      </c>
      <c r="E38" s="82">
        <f t="shared" si="3"/>
        <v>0</v>
      </c>
      <c r="F38" s="82">
        <f t="shared" si="3"/>
        <v>0</v>
      </c>
      <c r="G38" s="82">
        <f t="shared" si="3"/>
        <v>2</v>
      </c>
      <c r="H38" s="82">
        <f t="shared" si="3"/>
        <v>5</v>
      </c>
      <c r="I38" s="82">
        <f t="shared" si="3"/>
        <v>0</v>
      </c>
    </row>
    <row r="39" spans="1:9" s="64" customFormat="1">
      <c r="A39" s="81" t="s">
        <v>38</v>
      </c>
      <c r="B39" s="82">
        <f t="shared" si="3"/>
        <v>0</v>
      </c>
      <c r="C39" s="82">
        <f t="shared" si="3"/>
        <v>0</v>
      </c>
      <c r="D39" s="82">
        <f t="shared" si="3"/>
        <v>0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4</v>
      </c>
      <c r="I39" s="82">
        <f t="shared" si="3"/>
        <v>0</v>
      </c>
    </row>
    <row r="40" spans="1:9">
      <c r="A40" s="81" t="s">
        <v>143</v>
      </c>
      <c r="B40" s="82">
        <f t="shared" si="3"/>
        <v>1</v>
      </c>
      <c r="C40" s="82">
        <f t="shared" si="3"/>
        <v>1</v>
      </c>
      <c r="D40" s="82">
        <f t="shared" si="3"/>
        <v>1</v>
      </c>
      <c r="E40" s="82">
        <f t="shared" si="3"/>
        <v>0</v>
      </c>
      <c r="F40" s="82">
        <f t="shared" si="3"/>
        <v>3</v>
      </c>
      <c r="G40" s="82">
        <f t="shared" si="3"/>
        <v>1</v>
      </c>
      <c r="H40" s="82">
        <f t="shared" si="3"/>
        <v>12</v>
      </c>
      <c r="I40" s="82">
        <f t="shared" si="3"/>
        <v>0</v>
      </c>
    </row>
    <row r="41" spans="1:9" s="64" customFormat="1">
      <c r="A41" s="81" t="s">
        <v>39</v>
      </c>
      <c r="B41" s="82">
        <f t="shared" si="3"/>
        <v>7</v>
      </c>
      <c r="C41" s="82">
        <f t="shared" si="3"/>
        <v>0</v>
      </c>
      <c r="D41" s="82">
        <f t="shared" si="3"/>
        <v>0</v>
      </c>
      <c r="E41" s="82">
        <f t="shared" si="3"/>
        <v>0</v>
      </c>
      <c r="F41" s="82">
        <f t="shared" si="3"/>
        <v>0</v>
      </c>
      <c r="G41" s="82">
        <f t="shared" si="3"/>
        <v>0</v>
      </c>
      <c r="H41" s="82">
        <f t="shared" si="3"/>
        <v>9</v>
      </c>
      <c r="I41" s="82">
        <f t="shared" si="3"/>
        <v>0</v>
      </c>
    </row>
    <row r="42" spans="1:9" s="64" customFormat="1">
      <c r="A42" s="81" t="s">
        <v>40</v>
      </c>
      <c r="B42" s="82">
        <f t="shared" si="3"/>
        <v>3</v>
      </c>
      <c r="C42" s="82">
        <f t="shared" si="3"/>
        <v>1</v>
      </c>
      <c r="D42" s="82">
        <f t="shared" si="3"/>
        <v>0</v>
      </c>
      <c r="E42" s="82">
        <f t="shared" si="3"/>
        <v>0</v>
      </c>
      <c r="F42" s="82">
        <f t="shared" si="3"/>
        <v>1</v>
      </c>
      <c r="G42" s="82">
        <f t="shared" si="3"/>
        <v>0</v>
      </c>
      <c r="H42" s="82">
        <f t="shared" si="3"/>
        <v>7</v>
      </c>
      <c r="I42" s="82">
        <f t="shared" si="3"/>
        <v>0</v>
      </c>
    </row>
    <row r="43" spans="1:9" s="64" customFormat="1">
      <c r="A43" s="81" t="s">
        <v>41</v>
      </c>
      <c r="B43" s="82">
        <f t="shared" si="3"/>
        <v>1</v>
      </c>
      <c r="C43" s="82">
        <f t="shared" si="3"/>
        <v>1</v>
      </c>
      <c r="D43" s="82">
        <f t="shared" si="3"/>
        <v>0</v>
      </c>
      <c r="E43" s="82">
        <f t="shared" si="3"/>
        <v>0</v>
      </c>
      <c r="F43" s="82">
        <f t="shared" si="3"/>
        <v>7</v>
      </c>
      <c r="G43" s="82">
        <f t="shared" si="3"/>
        <v>0</v>
      </c>
      <c r="H43" s="82">
        <f t="shared" si="3"/>
        <v>18</v>
      </c>
      <c r="I43" s="82">
        <f t="shared" si="3"/>
        <v>0</v>
      </c>
    </row>
    <row r="44" spans="1:9" s="64" customFormat="1">
      <c r="A44" s="81" t="s">
        <v>42</v>
      </c>
      <c r="B44" s="82">
        <f t="shared" si="3"/>
        <v>2</v>
      </c>
      <c r="C44" s="82">
        <f t="shared" si="3"/>
        <v>1</v>
      </c>
      <c r="D44" s="82">
        <f t="shared" si="3"/>
        <v>0</v>
      </c>
      <c r="E44" s="82">
        <f t="shared" si="3"/>
        <v>0</v>
      </c>
      <c r="F44" s="82">
        <f t="shared" si="3"/>
        <v>1</v>
      </c>
      <c r="G44" s="82">
        <f t="shared" si="3"/>
        <v>1</v>
      </c>
      <c r="H44" s="82">
        <f t="shared" si="3"/>
        <v>13</v>
      </c>
      <c r="I44" s="82">
        <f t="shared" si="3"/>
        <v>0</v>
      </c>
    </row>
    <row r="45" spans="1:9" s="64" customFormat="1">
      <c r="A45" s="81" t="s">
        <v>43</v>
      </c>
      <c r="B45" s="82">
        <f t="shared" si="3"/>
        <v>0</v>
      </c>
      <c r="C45" s="82">
        <f t="shared" si="3"/>
        <v>0</v>
      </c>
      <c r="D45" s="82">
        <f t="shared" si="3"/>
        <v>0</v>
      </c>
      <c r="E45" s="82">
        <f t="shared" si="3"/>
        <v>0</v>
      </c>
      <c r="F45" s="82">
        <f t="shared" si="3"/>
        <v>0</v>
      </c>
      <c r="G45" s="82">
        <f t="shared" si="3"/>
        <v>0</v>
      </c>
      <c r="H45" s="82">
        <f t="shared" si="3"/>
        <v>7</v>
      </c>
      <c r="I45" s="82">
        <f t="shared" si="3"/>
        <v>0</v>
      </c>
    </row>
    <row r="46" spans="1:9">
      <c r="A46" s="81" t="s">
        <v>145</v>
      </c>
      <c r="B46" s="82">
        <f t="shared" si="3"/>
        <v>8</v>
      </c>
      <c r="C46" s="82">
        <f t="shared" si="3"/>
        <v>0</v>
      </c>
      <c r="D46" s="82">
        <f t="shared" si="3"/>
        <v>0</v>
      </c>
      <c r="E46" s="82">
        <f t="shared" si="3"/>
        <v>0</v>
      </c>
      <c r="F46" s="82">
        <f t="shared" si="3"/>
        <v>0</v>
      </c>
      <c r="G46" s="82">
        <f t="shared" si="3"/>
        <v>0</v>
      </c>
      <c r="H46" s="82">
        <f t="shared" si="3"/>
        <v>7</v>
      </c>
      <c r="I46" s="82">
        <f t="shared" ref="I46:I48" si="4">I87+I124</f>
        <v>0</v>
      </c>
    </row>
    <row r="47" spans="1:9">
      <c r="A47" s="81" t="s">
        <v>144</v>
      </c>
      <c r="B47" s="82">
        <f t="shared" si="3"/>
        <v>3</v>
      </c>
      <c r="C47" s="82">
        <f t="shared" si="3"/>
        <v>1</v>
      </c>
      <c r="D47" s="82">
        <f t="shared" si="3"/>
        <v>0</v>
      </c>
      <c r="E47" s="82">
        <f t="shared" si="3"/>
        <v>0</v>
      </c>
      <c r="F47" s="82">
        <f t="shared" si="3"/>
        <v>1</v>
      </c>
      <c r="G47" s="82">
        <f t="shared" si="3"/>
        <v>0</v>
      </c>
      <c r="H47" s="82">
        <f t="shared" si="3"/>
        <v>11</v>
      </c>
      <c r="I47" s="82">
        <f t="shared" si="4"/>
        <v>0</v>
      </c>
    </row>
    <row r="48" spans="1:9">
      <c r="A48" s="81" t="s">
        <v>146</v>
      </c>
      <c r="B48" s="82">
        <f t="shared" si="3"/>
        <v>9</v>
      </c>
      <c r="C48" s="82">
        <f t="shared" si="3"/>
        <v>3</v>
      </c>
      <c r="D48" s="82">
        <f t="shared" si="3"/>
        <v>0</v>
      </c>
      <c r="E48" s="82">
        <f t="shared" si="3"/>
        <v>0</v>
      </c>
      <c r="F48" s="82">
        <f t="shared" si="3"/>
        <v>3</v>
      </c>
      <c r="G48" s="82">
        <f t="shared" si="3"/>
        <v>0</v>
      </c>
      <c r="H48" s="82">
        <f t="shared" si="3"/>
        <v>6</v>
      </c>
      <c r="I48" s="82">
        <f t="shared" si="4"/>
        <v>0</v>
      </c>
    </row>
    <row r="49" spans="1:9" s="64" customFormat="1">
      <c r="A49" s="81" t="s">
        <v>44</v>
      </c>
      <c r="B49" s="82">
        <f t="shared" si="3"/>
        <v>6</v>
      </c>
      <c r="C49" s="82">
        <f t="shared" ref="C49:I50" si="5">C90+C127</f>
        <v>0</v>
      </c>
      <c r="D49" s="82">
        <f t="shared" si="5"/>
        <v>0</v>
      </c>
      <c r="E49" s="82">
        <f t="shared" si="5"/>
        <v>0</v>
      </c>
      <c r="F49" s="82">
        <f t="shared" si="5"/>
        <v>0</v>
      </c>
      <c r="G49" s="82">
        <f t="shared" si="5"/>
        <v>0</v>
      </c>
      <c r="H49" s="82">
        <f t="shared" si="5"/>
        <v>2</v>
      </c>
      <c r="I49" s="82">
        <f t="shared" si="5"/>
        <v>0</v>
      </c>
    </row>
    <row r="50" spans="1:9" s="64" customFormat="1">
      <c r="A50" s="81" t="s">
        <v>45</v>
      </c>
      <c r="B50" s="82">
        <f t="shared" si="3"/>
        <v>1</v>
      </c>
      <c r="C50" s="82">
        <f t="shared" si="5"/>
        <v>1</v>
      </c>
      <c r="D50" s="82">
        <f t="shared" si="5"/>
        <v>0</v>
      </c>
      <c r="E50" s="82">
        <f t="shared" si="5"/>
        <v>0</v>
      </c>
      <c r="F50" s="82">
        <f t="shared" si="5"/>
        <v>1</v>
      </c>
      <c r="G50" s="82">
        <f t="shared" si="5"/>
        <v>0</v>
      </c>
      <c r="H50" s="82">
        <f t="shared" si="5"/>
        <v>12</v>
      </c>
      <c r="I50" s="82">
        <f t="shared" si="5"/>
        <v>0</v>
      </c>
    </row>
    <row r="51" spans="1:9">
      <c r="A51" s="81" t="s">
        <v>149</v>
      </c>
      <c r="B51" s="82">
        <f>B92+B129</f>
        <v>0</v>
      </c>
      <c r="C51" s="82">
        <f t="shared" ref="C51:H51" si="6">C92+C129</f>
        <v>0</v>
      </c>
      <c r="D51" s="82">
        <f t="shared" si="6"/>
        <v>0</v>
      </c>
      <c r="E51" s="82">
        <f t="shared" si="6"/>
        <v>0</v>
      </c>
      <c r="F51" s="82">
        <f t="shared" si="6"/>
        <v>0</v>
      </c>
      <c r="G51" s="82">
        <f t="shared" si="6"/>
        <v>0</v>
      </c>
      <c r="H51" s="82">
        <f t="shared" si="6"/>
        <v>0</v>
      </c>
      <c r="I51" s="82">
        <f>I92+I129</f>
        <v>0</v>
      </c>
    </row>
    <row r="52" spans="1:9" s="64" customFormat="1">
      <c r="A52" s="81"/>
      <c r="B52" s="82"/>
      <c r="C52" s="82"/>
      <c r="D52" s="82"/>
      <c r="E52" s="82"/>
      <c r="F52" s="82"/>
      <c r="G52" s="82"/>
      <c r="H52" s="82"/>
      <c r="I52" s="82"/>
    </row>
    <row r="53" spans="1:9" s="26" customFormat="1" ht="21">
      <c r="A53" s="114" t="s">
        <v>46</v>
      </c>
      <c r="B53" s="87">
        <f>SUM(B54:B56)</f>
        <v>59</v>
      </c>
      <c r="C53" s="87">
        <f t="shared" ref="C53:I53" si="7">SUM(C54:C56)</f>
        <v>15</v>
      </c>
      <c r="D53" s="87">
        <f t="shared" si="7"/>
        <v>0</v>
      </c>
      <c r="E53" s="87">
        <f t="shared" si="7"/>
        <v>0</v>
      </c>
      <c r="F53" s="87">
        <f t="shared" si="7"/>
        <v>15</v>
      </c>
      <c r="G53" s="87">
        <f t="shared" si="7"/>
        <v>0</v>
      </c>
      <c r="H53" s="87">
        <f t="shared" si="7"/>
        <v>92</v>
      </c>
      <c r="I53" s="87">
        <f t="shared" si="7"/>
        <v>0</v>
      </c>
    </row>
    <row r="54" spans="1:9" ht="12.75" customHeight="1">
      <c r="A54" s="44" t="s">
        <v>150</v>
      </c>
      <c r="B54" s="5">
        <v>59</v>
      </c>
      <c r="C54" s="5">
        <v>15</v>
      </c>
      <c r="D54" s="5">
        <v>0</v>
      </c>
      <c r="E54" s="5">
        <v>0</v>
      </c>
      <c r="F54" s="5">
        <v>15</v>
      </c>
      <c r="G54" s="5">
        <v>0</v>
      </c>
      <c r="H54" s="5">
        <v>77</v>
      </c>
      <c r="I54" s="5"/>
    </row>
    <row r="55" spans="1:9" s="64" customFormat="1" ht="12.75" customHeight="1">
      <c r="A55" s="39" t="s">
        <v>30</v>
      </c>
      <c r="B55" s="108">
        <v>0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15</v>
      </c>
      <c r="I55" s="5">
        <v>0</v>
      </c>
    </row>
    <row r="56" spans="1:9" s="64" customFormat="1">
      <c r="A56" s="81"/>
      <c r="B56" s="118"/>
      <c r="C56" s="118"/>
      <c r="D56" s="118"/>
      <c r="E56" s="118"/>
      <c r="F56" s="118"/>
      <c r="G56" s="118"/>
      <c r="H56" s="118"/>
      <c r="I56" s="91"/>
    </row>
    <row r="57" spans="1:9" s="26" customFormat="1" ht="25.5" customHeight="1">
      <c r="A57" s="114" t="s">
        <v>48</v>
      </c>
      <c r="B57" s="87">
        <f>SUM(B58:B93)</f>
        <v>35</v>
      </c>
      <c r="C57" s="87">
        <f t="shared" ref="C57:I57" si="8">SUM(C58:C93)</f>
        <v>18</v>
      </c>
      <c r="D57" s="87">
        <f t="shared" si="8"/>
        <v>1</v>
      </c>
      <c r="E57" s="87">
        <f t="shared" si="8"/>
        <v>0</v>
      </c>
      <c r="F57" s="87">
        <f t="shared" si="8"/>
        <v>19</v>
      </c>
      <c r="G57" s="87">
        <f t="shared" si="8"/>
        <v>4</v>
      </c>
      <c r="H57" s="87">
        <f t="shared" si="8"/>
        <v>81</v>
      </c>
      <c r="I57" s="87">
        <f t="shared" si="8"/>
        <v>0</v>
      </c>
    </row>
    <row r="58" spans="1:9" ht="12.75" customHeight="1">
      <c r="A58" s="21" t="s">
        <v>131</v>
      </c>
      <c r="B58" s="5">
        <v>3</v>
      </c>
      <c r="C58" s="5">
        <v>3</v>
      </c>
      <c r="D58" s="5">
        <v>0</v>
      </c>
      <c r="E58" s="5">
        <v>0</v>
      </c>
      <c r="F58" s="5">
        <v>3</v>
      </c>
      <c r="G58" s="5">
        <v>0</v>
      </c>
      <c r="H58" s="5">
        <v>1</v>
      </c>
      <c r="I58" s="5"/>
    </row>
    <row r="59" spans="1:9" ht="12.75" customHeight="1">
      <c r="A59" s="21" t="s">
        <v>132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22">
        <v>2</v>
      </c>
      <c r="I59" s="5"/>
    </row>
    <row r="60" spans="1:9" s="64" customFormat="1">
      <c r="A60" s="39" t="s">
        <v>31</v>
      </c>
      <c r="B60" s="108">
        <v>0</v>
      </c>
      <c r="C60" s="108">
        <v>0</v>
      </c>
      <c r="D60" s="108">
        <v>0</v>
      </c>
      <c r="E60" s="108">
        <v>0</v>
      </c>
      <c r="F60" s="108">
        <v>0</v>
      </c>
      <c r="G60" s="108">
        <v>0</v>
      </c>
      <c r="H60" s="108">
        <v>2</v>
      </c>
      <c r="I60" s="5">
        <v>0</v>
      </c>
    </row>
    <row r="61" spans="1:9">
      <c r="A61" s="21" t="s">
        <v>133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4</v>
      </c>
      <c r="I61" s="5">
        <v>0</v>
      </c>
    </row>
    <row r="62" spans="1:9">
      <c r="A62" s="21" t="s">
        <v>135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22">
        <v>2</v>
      </c>
      <c r="I62" s="5"/>
    </row>
    <row r="63" spans="1:9">
      <c r="A63" s="21" t="s">
        <v>134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22">
        <v>0</v>
      </c>
      <c r="I63" s="5"/>
    </row>
    <row r="64" spans="1:9">
      <c r="A64" s="21" t="s">
        <v>151</v>
      </c>
      <c r="B64" s="5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22">
        <v>0</v>
      </c>
      <c r="I64" s="5"/>
    </row>
    <row r="65" spans="1:9">
      <c r="A65" s="21" t="s">
        <v>148</v>
      </c>
      <c r="B65" s="5">
        <v>2</v>
      </c>
      <c r="C65" s="5">
        <v>2</v>
      </c>
      <c r="D65" s="5">
        <v>0</v>
      </c>
      <c r="E65" s="5">
        <v>0</v>
      </c>
      <c r="F65" s="5">
        <v>2</v>
      </c>
      <c r="G65" s="5">
        <v>0</v>
      </c>
      <c r="H65" s="22">
        <v>2</v>
      </c>
      <c r="I65" s="5"/>
    </row>
    <row r="66" spans="1:9">
      <c r="A66" s="21" t="s">
        <v>136</v>
      </c>
      <c r="B66" s="5">
        <v>1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22">
        <v>4</v>
      </c>
      <c r="I66" s="5"/>
    </row>
    <row r="67" spans="1:9">
      <c r="A67" s="21" t="s">
        <v>147</v>
      </c>
      <c r="B67" s="5">
        <v>3</v>
      </c>
      <c r="C67" s="5">
        <v>3</v>
      </c>
      <c r="D67" s="5">
        <v>0</v>
      </c>
      <c r="E67" s="5">
        <v>0</v>
      </c>
      <c r="F67" s="5">
        <v>3</v>
      </c>
      <c r="G67" s="5">
        <v>0</v>
      </c>
      <c r="H67" s="22">
        <v>5</v>
      </c>
      <c r="I67" s="5"/>
    </row>
    <row r="68" spans="1:9">
      <c r="A68" s="21" t="s">
        <v>137</v>
      </c>
      <c r="B68" s="5">
        <v>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/>
    </row>
    <row r="69" spans="1:9" s="64" customFormat="1">
      <c r="A69" s="39" t="s">
        <v>32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1</v>
      </c>
      <c r="I69" s="5">
        <v>0</v>
      </c>
    </row>
    <row r="70" spans="1:9" s="64" customFormat="1">
      <c r="A70" s="39" t="s">
        <v>33</v>
      </c>
      <c r="B70" s="108">
        <v>2</v>
      </c>
      <c r="C70" s="108">
        <v>1</v>
      </c>
      <c r="D70" s="108">
        <v>0</v>
      </c>
      <c r="E70" s="108">
        <v>0</v>
      </c>
      <c r="F70" s="108">
        <v>1</v>
      </c>
      <c r="G70" s="108">
        <v>0</v>
      </c>
      <c r="H70" s="108">
        <v>2</v>
      </c>
      <c r="I70" s="5">
        <v>0</v>
      </c>
    </row>
    <row r="71" spans="1:9">
      <c r="A71" s="21" t="s">
        <v>138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22">
        <v>0</v>
      </c>
      <c r="I71" s="5"/>
    </row>
    <row r="72" spans="1:9" s="64" customFormat="1">
      <c r="A72" s="39" t="s">
        <v>34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1</v>
      </c>
      <c r="I72" s="5">
        <v>0</v>
      </c>
    </row>
    <row r="73" spans="1:9" s="64" customFormat="1">
      <c r="A73" s="39" t="s">
        <v>35</v>
      </c>
      <c r="B73" s="108">
        <v>1</v>
      </c>
      <c r="C73" s="108">
        <v>0</v>
      </c>
      <c r="D73" s="108">
        <v>0</v>
      </c>
      <c r="E73" s="108">
        <v>0</v>
      </c>
      <c r="F73" s="108">
        <v>0</v>
      </c>
      <c r="G73" s="108">
        <v>1</v>
      </c>
      <c r="H73" s="108">
        <v>3</v>
      </c>
      <c r="I73" s="5">
        <v>0</v>
      </c>
    </row>
    <row r="74" spans="1:9" s="64" customFormat="1">
      <c r="A74" s="39" t="s">
        <v>36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4</v>
      </c>
      <c r="I74" s="5">
        <v>0</v>
      </c>
    </row>
    <row r="75" spans="1:9" s="64" customFormat="1">
      <c r="A75" s="39" t="s">
        <v>37</v>
      </c>
      <c r="B75" s="108">
        <v>1</v>
      </c>
      <c r="C75" s="108">
        <v>1</v>
      </c>
      <c r="D75" s="108">
        <v>0</v>
      </c>
      <c r="E75" s="108">
        <v>0</v>
      </c>
      <c r="F75" s="108">
        <v>1</v>
      </c>
      <c r="G75" s="108">
        <v>0</v>
      </c>
      <c r="H75" s="108">
        <v>3</v>
      </c>
      <c r="I75" s="5">
        <v>0</v>
      </c>
    </row>
    <row r="76" spans="1:9">
      <c r="A76" s="21" t="s">
        <v>139</v>
      </c>
      <c r="B76" s="5">
        <v>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22">
        <v>1</v>
      </c>
      <c r="I76" s="5"/>
    </row>
    <row r="77" spans="1:9">
      <c r="A77" s="21" t="s">
        <v>140</v>
      </c>
      <c r="B77" s="5">
        <v>1</v>
      </c>
      <c r="C77" s="5">
        <v>1</v>
      </c>
      <c r="D77" s="5">
        <v>0</v>
      </c>
      <c r="E77" s="5">
        <v>0</v>
      </c>
      <c r="F77" s="5">
        <v>1</v>
      </c>
      <c r="G77" s="5">
        <v>1</v>
      </c>
      <c r="H77" s="5">
        <v>4</v>
      </c>
      <c r="I77" s="5"/>
    </row>
    <row r="78" spans="1:9">
      <c r="A78" s="21" t="s">
        <v>141</v>
      </c>
      <c r="B78" s="5">
        <v>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</row>
    <row r="79" spans="1:9">
      <c r="A79" s="21" t="s">
        <v>142</v>
      </c>
      <c r="B79" s="5">
        <v>2</v>
      </c>
      <c r="C79" s="5">
        <v>1</v>
      </c>
      <c r="D79" s="5">
        <v>0</v>
      </c>
      <c r="E79" s="5">
        <v>0</v>
      </c>
      <c r="F79" s="5">
        <v>0</v>
      </c>
      <c r="G79" s="5">
        <v>1</v>
      </c>
      <c r="H79" s="22">
        <v>0</v>
      </c>
      <c r="I79" s="5"/>
    </row>
    <row r="80" spans="1:9" s="64" customFormat="1">
      <c r="A80" s="39" t="s">
        <v>38</v>
      </c>
      <c r="B80" s="108">
        <v>0</v>
      </c>
      <c r="C80" s="108">
        <v>0</v>
      </c>
      <c r="D80" s="108">
        <v>0</v>
      </c>
      <c r="E80" s="108">
        <v>0</v>
      </c>
      <c r="F80" s="108">
        <v>0</v>
      </c>
      <c r="G80" s="108">
        <v>0</v>
      </c>
      <c r="H80" s="108">
        <v>1</v>
      </c>
      <c r="I80" s="5">
        <v>0</v>
      </c>
    </row>
    <row r="81" spans="1:9">
      <c r="A81" s="21" t="s">
        <v>143</v>
      </c>
      <c r="B81" s="5">
        <v>1</v>
      </c>
      <c r="C81" s="5">
        <v>1</v>
      </c>
      <c r="D81" s="5">
        <v>1</v>
      </c>
      <c r="E81" s="5">
        <v>0</v>
      </c>
      <c r="F81" s="5">
        <v>3</v>
      </c>
      <c r="G81" s="5">
        <v>1</v>
      </c>
      <c r="H81" s="5">
        <v>7</v>
      </c>
      <c r="I81" s="5"/>
    </row>
    <row r="82" spans="1:9" s="64" customFormat="1">
      <c r="A82" s="39" t="s">
        <v>39</v>
      </c>
      <c r="B82" s="108">
        <v>2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3</v>
      </c>
      <c r="I82" s="5">
        <v>0</v>
      </c>
    </row>
    <row r="83" spans="1:9" s="64" customFormat="1">
      <c r="A83" s="39" t="s">
        <v>40</v>
      </c>
      <c r="B83" s="110">
        <v>1</v>
      </c>
      <c r="C83" s="110">
        <v>1</v>
      </c>
      <c r="D83" s="110">
        <v>0</v>
      </c>
      <c r="E83" s="110">
        <v>0</v>
      </c>
      <c r="F83" s="110">
        <v>1</v>
      </c>
      <c r="G83" s="110">
        <v>0</v>
      </c>
      <c r="H83" s="110">
        <v>3</v>
      </c>
      <c r="I83" s="111">
        <v>0</v>
      </c>
    </row>
    <row r="84" spans="1:9" s="64" customFormat="1">
      <c r="A84" s="39" t="s">
        <v>41</v>
      </c>
      <c r="B84" s="108">
        <v>0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08">
        <v>3</v>
      </c>
      <c r="I84" s="5">
        <v>0</v>
      </c>
    </row>
    <row r="85" spans="1:9" s="64" customFormat="1">
      <c r="A85" s="39" t="s">
        <v>42</v>
      </c>
      <c r="B85" s="112">
        <v>0</v>
      </c>
      <c r="C85" s="112">
        <v>0</v>
      </c>
      <c r="D85" s="112">
        <v>0</v>
      </c>
      <c r="E85" s="112">
        <v>0</v>
      </c>
      <c r="F85" s="112">
        <v>0</v>
      </c>
      <c r="G85" s="112">
        <v>0</v>
      </c>
      <c r="H85" s="112">
        <v>7</v>
      </c>
      <c r="I85" s="36">
        <v>0</v>
      </c>
    </row>
    <row r="86" spans="1:9" s="64" customFormat="1">
      <c r="A86" s="39" t="s">
        <v>43</v>
      </c>
      <c r="B86" s="108">
        <v>0</v>
      </c>
      <c r="C86" s="108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2</v>
      </c>
      <c r="I86" s="5">
        <v>0</v>
      </c>
    </row>
    <row r="87" spans="1:9">
      <c r="A87" s="21" t="s">
        <v>145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22">
        <v>1</v>
      </c>
      <c r="I87" s="5"/>
    </row>
    <row r="88" spans="1:9">
      <c r="A88" s="21" t="s">
        <v>144</v>
      </c>
      <c r="B88" s="5">
        <v>1</v>
      </c>
      <c r="C88" s="5">
        <v>1</v>
      </c>
      <c r="D88" s="5">
        <v>0</v>
      </c>
      <c r="E88" s="5">
        <v>0</v>
      </c>
      <c r="F88" s="5">
        <v>1</v>
      </c>
      <c r="G88" s="5">
        <v>0</v>
      </c>
      <c r="H88" s="22">
        <v>2</v>
      </c>
      <c r="I88" s="5"/>
    </row>
    <row r="89" spans="1:9">
      <c r="A89" s="21" t="s">
        <v>146</v>
      </c>
      <c r="B89" s="5">
        <v>6</v>
      </c>
      <c r="C89" s="5">
        <v>3</v>
      </c>
      <c r="D89" s="5">
        <v>0</v>
      </c>
      <c r="E89" s="5">
        <v>0</v>
      </c>
      <c r="F89" s="5">
        <v>3</v>
      </c>
      <c r="G89" s="5">
        <v>0</v>
      </c>
      <c r="H89" s="22">
        <v>2</v>
      </c>
      <c r="I89" s="5"/>
    </row>
    <row r="90" spans="1:9" s="64" customFormat="1">
      <c r="A90" s="39" t="s">
        <v>44</v>
      </c>
      <c r="B90" s="108">
        <v>1</v>
      </c>
      <c r="C90" s="108">
        <v>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5">
        <v>0</v>
      </c>
    </row>
    <row r="91" spans="1:9" s="64" customFormat="1">
      <c r="A91" s="39" t="s">
        <v>45</v>
      </c>
      <c r="B91" s="108">
        <v>0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8">
        <v>7</v>
      </c>
      <c r="I91" s="5">
        <v>0</v>
      </c>
    </row>
    <row r="92" spans="1:9">
      <c r="A92" s="21" t="s">
        <v>149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22">
        <v>0</v>
      </c>
      <c r="I92" s="5"/>
    </row>
    <row r="93" spans="1:9" s="64" customFormat="1">
      <c r="A93" s="81"/>
      <c r="B93" s="91"/>
      <c r="C93" s="91"/>
      <c r="D93" s="91"/>
      <c r="E93" s="91"/>
      <c r="F93" s="91"/>
      <c r="G93" s="91"/>
      <c r="H93" s="91"/>
      <c r="I93" s="91"/>
    </row>
    <row r="94" spans="1:9" s="26" customFormat="1" ht="27" customHeight="1">
      <c r="A94" s="114" t="s">
        <v>67</v>
      </c>
      <c r="B94" s="87">
        <f>SUM(B95:B129)</f>
        <v>85</v>
      </c>
      <c r="C94" s="87">
        <f t="shared" ref="C94:I94" si="9">SUM(C95:C129)</f>
        <v>29</v>
      </c>
      <c r="D94" s="87">
        <f t="shared" si="9"/>
        <v>0</v>
      </c>
      <c r="E94" s="87">
        <f t="shared" si="9"/>
        <v>0</v>
      </c>
      <c r="F94" s="87">
        <f t="shared" si="9"/>
        <v>33</v>
      </c>
      <c r="G94" s="87">
        <f t="shared" si="9"/>
        <v>4</v>
      </c>
      <c r="H94" s="87">
        <f t="shared" si="9"/>
        <v>226</v>
      </c>
      <c r="I94" s="87">
        <f t="shared" si="9"/>
        <v>0</v>
      </c>
    </row>
    <row r="95" spans="1:9" ht="12.75" customHeight="1">
      <c r="A95" s="21" t="s">
        <v>131</v>
      </c>
      <c r="B95" s="5">
        <v>7</v>
      </c>
      <c r="C95" s="5">
        <v>6</v>
      </c>
      <c r="D95" s="5">
        <v>0</v>
      </c>
      <c r="E95" s="5">
        <v>0</v>
      </c>
      <c r="F95" s="5">
        <v>6</v>
      </c>
      <c r="G95" s="5">
        <v>0</v>
      </c>
      <c r="H95" s="5">
        <v>3</v>
      </c>
      <c r="I95" s="5"/>
    </row>
    <row r="96" spans="1:9" ht="12.75" customHeight="1">
      <c r="A96" s="21" t="s">
        <v>132</v>
      </c>
      <c r="B96" s="5">
        <v>2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22">
        <v>5</v>
      </c>
      <c r="I96" s="5"/>
    </row>
    <row r="97" spans="1:11" s="64" customFormat="1">
      <c r="A97" s="39" t="s">
        <v>31</v>
      </c>
      <c r="B97" s="108">
        <v>0</v>
      </c>
      <c r="C97" s="108">
        <v>0</v>
      </c>
      <c r="D97" s="108">
        <v>0</v>
      </c>
      <c r="E97" s="108">
        <v>0</v>
      </c>
      <c r="F97" s="108">
        <v>0</v>
      </c>
      <c r="G97" s="108">
        <v>0</v>
      </c>
      <c r="H97" s="108">
        <v>13</v>
      </c>
      <c r="I97" s="5">
        <v>0</v>
      </c>
    </row>
    <row r="98" spans="1:11">
      <c r="A98" s="21" t="s">
        <v>133</v>
      </c>
      <c r="B98" s="5">
        <v>1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6</v>
      </c>
      <c r="I98" s="5">
        <v>0</v>
      </c>
    </row>
    <row r="99" spans="1:11">
      <c r="A99" s="21" t="s">
        <v>135</v>
      </c>
      <c r="B99" s="5">
        <v>3</v>
      </c>
      <c r="C99" s="5">
        <v>1</v>
      </c>
      <c r="D99" s="5">
        <v>0</v>
      </c>
      <c r="E99" s="5">
        <v>0</v>
      </c>
      <c r="F99" s="5">
        <v>1</v>
      </c>
      <c r="G99" s="5">
        <v>0</v>
      </c>
      <c r="H99" s="22">
        <v>9</v>
      </c>
      <c r="I99" s="5"/>
    </row>
    <row r="100" spans="1:11">
      <c r="A100" s="21" t="s">
        <v>134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22">
        <v>8</v>
      </c>
      <c r="I100" s="5"/>
    </row>
    <row r="101" spans="1:11">
      <c r="A101" s="21" t="s">
        <v>151</v>
      </c>
      <c r="B101" s="5">
        <v>9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22">
        <v>2</v>
      </c>
      <c r="I101" s="5"/>
    </row>
    <row r="102" spans="1:11">
      <c r="A102" s="21" t="s">
        <v>148</v>
      </c>
      <c r="B102" s="5">
        <v>3</v>
      </c>
      <c r="C102" s="5">
        <v>3</v>
      </c>
      <c r="D102" s="5">
        <v>0</v>
      </c>
      <c r="E102" s="5">
        <v>0</v>
      </c>
      <c r="F102" s="5">
        <v>3</v>
      </c>
      <c r="G102" s="5">
        <v>0</v>
      </c>
      <c r="H102" s="22">
        <v>7</v>
      </c>
      <c r="I102" s="5"/>
    </row>
    <row r="103" spans="1:11">
      <c r="A103" s="21" t="s">
        <v>136</v>
      </c>
      <c r="B103" s="5">
        <v>2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22">
        <v>10</v>
      </c>
      <c r="I103" s="5"/>
    </row>
    <row r="104" spans="1:11">
      <c r="A104" s="21" t="s">
        <v>147</v>
      </c>
      <c r="B104" s="5">
        <v>6</v>
      </c>
      <c r="C104" s="5">
        <v>6</v>
      </c>
      <c r="D104" s="5">
        <v>0</v>
      </c>
      <c r="E104" s="5">
        <v>0</v>
      </c>
      <c r="F104" s="5">
        <v>6</v>
      </c>
      <c r="G104" s="5">
        <v>0</v>
      </c>
      <c r="H104" s="22">
        <v>9</v>
      </c>
      <c r="I104" s="5"/>
    </row>
    <row r="105" spans="1:11">
      <c r="A105" s="21" t="s">
        <v>137</v>
      </c>
      <c r="B105" s="5">
        <v>5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7</v>
      </c>
      <c r="I105" s="5"/>
    </row>
    <row r="106" spans="1:11" s="64" customFormat="1">
      <c r="A106" s="39" t="s">
        <v>32</v>
      </c>
      <c r="B106" s="108">
        <v>0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5</v>
      </c>
      <c r="I106" s="5">
        <v>0</v>
      </c>
    </row>
    <row r="107" spans="1:11" s="64" customFormat="1">
      <c r="A107" s="39" t="s">
        <v>33</v>
      </c>
      <c r="B107" s="108">
        <v>4</v>
      </c>
      <c r="C107" s="108">
        <v>3</v>
      </c>
      <c r="D107" s="108">
        <v>0</v>
      </c>
      <c r="E107" s="108">
        <v>0</v>
      </c>
      <c r="F107" s="108">
        <v>3</v>
      </c>
      <c r="G107" s="108">
        <v>0</v>
      </c>
      <c r="H107" s="108">
        <v>15</v>
      </c>
      <c r="I107" s="5">
        <v>0</v>
      </c>
    </row>
    <row r="108" spans="1:11">
      <c r="A108" s="21" t="s">
        <v>138</v>
      </c>
      <c r="B108" s="5">
        <v>5</v>
      </c>
      <c r="C108" s="5">
        <v>3</v>
      </c>
      <c r="D108" s="5">
        <v>0</v>
      </c>
      <c r="E108" s="5">
        <v>0</v>
      </c>
      <c r="F108" s="5">
        <v>3</v>
      </c>
      <c r="G108" s="5">
        <v>0</v>
      </c>
      <c r="H108" s="22">
        <v>2</v>
      </c>
      <c r="I108" s="5"/>
    </row>
    <row r="109" spans="1:11" s="64" customFormat="1">
      <c r="A109" s="39" t="s">
        <v>34</v>
      </c>
      <c r="B109" s="108">
        <v>0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7</v>
      </c>
      <c r="I109" s="5">
        <v>0</v>
      </c>
    </row>
    <row r="110" spans="1:11" s="64" customFormat="1">
      <c r="A110" s="39" t="s">
        <v>35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9</v>
      </c>
      <c r="I110" s="5">
        <v>0</v>
      </c>
    </row>
    <row r="111" spans="1:11" s="64" customFormat="1">
      <c r="A111" s="39" t="s">
        <v>36</v>
      </c>
      <c r="B111" s="109">
        <v>0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5</v>
      </c>
      <c r="I111" s="5">
        <v>0</v>
      </c>
      <c r="K111" s="64" t="s">
        <v>128</v>
      </c>
    </row>
    <row r="112" spans="1:11" s="64" customFormat="1">
      <c r="A112" s="39" t="s">
        <v>37</v>
      </c>
      <c r="B112" s="108">
        <v>3</v>
      </c>
      <c r="C112" s="108">
        <v>0</v>
      </c>
      <c r="D112" s="108">
        <v>0</v>
      </c>
      <c r="E112" s="108">
        <v>0</v>
      </c>
      <c r="F112" s="108">
        <v>0</v>
      </c>
      <c r="G112" s="108">
        <v>0</v>
      </c>
      <c r="H112" s="108">
        <v>13</v>
      </c>
      <c r="I112" s="5">
        <v>0</v>
      </c>
    </row>
    <row r="113" spans="1:10">
      <c r="A113" s="21" t="s">
        <v>155</v>
      </c>
      <c r="B113" s="5">
        <v>2</v>
      </c>
      <c r="C113" s="5">
        <v>2</v>
      </c>
      <c r="D113" s="5">
        <v>0</v>
      </c>
      <c r="E113" s="5">
        <v>0</v>
      </c>
      <c r="F113" s="5">
        <v>2</v>
      </c>
      <c r="G113" s="5">
        <v>2</v>
      </c>
      <c r="H113" s="22">
        <v>5</v>
      </c>
      <c r="I113" s="5"/>
    </row>
    <row r="114" spans="1:10">
      <c r="A114" s="21" t="s">
        <v>140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22">
        <v>11</v>
      </c>
      <c r="I114" s="5"/>
    </row>
    <row r="115" spans="1:10">
      <c r="A115" s="21" t="s">
        <v>141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10">
      <c r="A116" s="21" t="s">
        <v>142</v>
      </c>
      <c r="B116" s="5">
        <v>4</v>
      </c>
      <c r="C116" s="5">
        <v>2</v>
      </c>
      <c r="D116" s="5">
        <v>0</v>
      </c>
      <c r="E116" s="5">
        <v>0</v>
      </c>
      <c r="F116" s="5">
        <v>0</v>
      </c>
      <c r="G116" s="5">
        <v>1</v>
      </c>
      <c r="H116" s="22">
        <v>5</v>
      </c>
      <c r="I116" s="5"/>
    </row>
    <row r="117" spans="1:10" s="64" customFormat="1">
      <c r="A117" s="39" t="s">
        <v>38</v>
      </c>
      <c r="B117" s="108">
        <v>0</v>
      </c>
      <c r="C117" s="108">
        <v>0</v>
      </c>
      <c r="D117" s="108">
        <v>0</v>
      </c>
      <c r="E117" s="108">
        <v>0</v>
      </c>
      <c r="F117" s="108">
        <v>0</v>
      </c>
      <c r="G117" s="108">
        <v>0</v>
      </c>
      <c r="H117" s="108">
        <v>3</v>
      </c>
      <c r="I117" s="5">
        <v>0</v>
      </c>
    </row>
    <row r="118" spans="1:10">
      <c r="A118" s="21" t="s">
        <v>143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5</v>
      </c>
      <c r="I118" s="5"/>
      <c r="J118" s="113"/>
    </row>
    <row r="119" spans="1:10" s="64" customFormat="1">
      <c r="A119" s="39" t="s">
        <v>39</v>
      </c>
      <c r="B119" s="108">
        <v>5</v>
      </c>
      <c r="C119" s="108">
        <v>0</v>
      </c>
      <c r="D119" s="108">
        <v>0</v>
      </c>
      <c r="E119" s="108">
        <v>0</v>
      </c>
      <c r="F119" s="108">
        <v>0</v>
      </c>
      <c r="G119" s="108">
        <v>0</v>
      </c>
      <c r="H119" s="108">
        <v>6</v>
      </c>
      <c r="I119" s="5">
        <v>0</v>
      </c>
    </row>
    <row r="120" spans="1:10" s="64" customFormat="1">
      <c r="A120" s="39" t="s">
        <v>40</v>
      </c>
      <c r="B120" s="108">
        <v>2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08">
        <v>4</v>
      </c>
      <c r="I120" s="5">
        <v>0</v>
      </c>
    </row>
    <row r="121" spans="1:10" s="64" customFormat="1">
      <c r="A121" s="39" t="s">
        <v>41</v>
      </c>
      <c r="B121" s="108">
        <v>1</v>
      </c>
      <c r="C121" s="108">
        <v>1</v>
      </c>
      <c r="D121" s="108">
        <v>0</v>
      </c>
      <c r="E121" s="108">
        <v>0</v>
      </c>
      <c r="F121" s="108">
        <v>7</v>
      </c>
      <c r="G121" s="108">
        <v>0</v>
      </c>
      <c r="H121" s="108">
        <v>15</v>
      </c>
      <c r="I121" s="5">
        <v>0</v>
      </c>
    </row>
    <row r="122" spans="1:10" s="64" customFormat="1">
      <c r="A122" s="39" t="s">
        <v>42</v>
      </c>
      <c r="B122" s="108">
        <v>2</v>
      </c>
      <c r="C122" s="108">
        <v>1</v>
      </c>
      <c r="D122" s="108">
        <v>0</v>
      </c>
      <c r="E122" s="108">
        <v>0</v>
      </c>
      <c r="F122" s="108">
        <v>1</v>
      </c>
      <c r="G122" s="108">
        <v>1</v>
      </c>
      <c r="H122" s="108">
        <v>6</v>
      </c>
      <c r="I122" s="5">
        <v>0</v>
      </c>
    </row>
    <row r="123" spans="1:10" s="64" customFormat="1">
      <c r="A123" s="39" t="s">
        <v>43</v>
      </c>
      <c r="B123" s="108">
        <v>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5</v>
      </c>
      <c r="I123" s="5">
        <v>0</v>
      </c>
    </row>
    <row r="124" spans="1:10">
      <c r="A124" s="21" t="s">
        <v>145</v>
      </c>
      <c r="B124" s="5">
        <v>8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22">
        <v>6</v>
      </c>
      <c r="I124" s="5"/>
    </row>
    <row r="125" spans="1:10">
      <c r="A125" s="21" t="s">
        <v>144</v>
      </c>
      <c r="B125" s="5">
        <v>2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22">
        <v>9</v>
      </c>
      <c r="I125" s="5"/>
    </row>
    <row r="126" spans="1:10">
      <c r="A126" s="21" t="s">
        <v>146</v>
      </c>
      <c r="B126" s="5">
        <v>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22">
        <v>4</v>
      </c>
      <c r="I126" s="5"/>
    </row>
    <row r="127" spans="1:10" s="64" customFormat="1">
      <c r="A127" s="39" t="s">
        <v>44</v>
      </c>
      <c r="B127" s="108">
        <v>5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2</v>
      </c>
      <c r="I127" s="5">
        <v>0</v>
      </c>
    </row>
    <row r="128" spans="1:10" s="64" customFormat="1">
      <c r="A128" s="39" t="s">
        <v>45</v>
      </c>
      <c r="B128" s="108">
        <v>1</v>
      </c>
      <c r="C128" s="108">
        <v>1</v>
      </c>
      <c r="D128" s="108">
        <v>0</v>
      </c>
      <c r="E128" s="108">
        <v>0</v>
      </c>
      <c r="F128" s="108">
        <v>1</v>
      </c>
      <c r="G128" s="108">
        <v>0</v>
      </c>
      <c r="H128" s="108">
        <v>5</v>
      </c>
      <c r="I128" s="5">
        <v>0</v>
      </c>
    </row>
    <row r="129" spans="1:9">
      <c r="A129" s="21" t="s">
        <v>149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22">
        <v>0</v>
      </c>
      <c r="I129" s="5"/>
    </row>
  </sheetData>
  <sheetProtection password="C70C" sheet="1" objects="1" scenarios="1"/>
  <mergeCells count="15">
    <mergeCell ref="B1:I1"/>
    <mergeCell ref="A2:A12"/>
    <mergeCell ref="B2:H2"/>
    <mergeCell ref="I2:I4"/>
    <mergeCell ref="B3:E3"/>
    <mergeCell ref="F3:G4"/>
    <mergeCell ref="H3:H12"/>
    <mergeCell ref="B4:E4"/>
    <mergeCell ref="B5:B12"/>
    <mergeCell ref="C5:C12"/>
    <mergeCell ref="D5:D12"/>
    <mergeCell ref="E5:E12"/>
    <mergeCell ref="F5:F12"/>
    <mergeCell ref="G5:G12"/>
    <mergeCell ref="I5:I12"/>
  </mergeCells>
  <pageMargins left="0.75000000000000011" right="0.75000000000000011" top="1" bottom="1" header="0.5" footer="0.5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1.25"/>
  <cols>
    <col min="1" max="1" width="21.140625" style="119" customWidth="1"/>
    <col min="2" max="10" width="8.5703125" style="117" customWidth="1"/>
    <col min="11" max="11" width="8.5703125" style="124" customWidth="1"/>
    <col min="12" max="17" width="8.5703125" style="117" customWidth="1"/>
    <col min="18" max="18" width="9.140625" style="117" customWidth="1"/>
    <col min="19" max="16384" width="9.140625" style="117"/>
  </cols>
  <sheetData>
    <row r="1" spans="1:18" s="115" customFormat="1" ht="12.75" customHeight="1">
      <c r="A1" s="116"/>
      <c r="B1" s="139" t="s">
        <v>111</v>
      </c>
      <c r="C1" s="139"/>
      <c r="D1" s="139"/>
      <c r="E1" s="139"/>
      <c r="F1" s="139"/>
      <c r="G1" s="139"/>
      <c r="H1" s="139"/>
      <c r="I1" s="139"/>
      <c r="J1" s="139" t="s">
        <v>112</v>
      </c>
      <c r="K1" s="139"/>
      <c r="L1" s="139"/>
      <c r="M1" s="139"/>
      <c r="N1" s="139"/>
      <c r="O1" s="139"/>
      <c r="P1" s="139"/>
      <c r="Q1" s="139"/>
    </row>
    <row r="2" spans="1:18" s="115" customFormat="1" ht="12.75" customHeight="1">
      <c r="A2" s="145" t="s">
        <v>5</v>
      </c>
      <c r="B2" s="139" t="s">
        <v>113</v>
      </c>
      <c r="C2" s="139"/>
      <c r="D2" s="139"/>
      <c r="E2" s="139"/>
      <c r="F2" s="139" t="s">
        <v>114</v>
      </c>
      <c r="G2" s="139"/>
      <c r="H2" s="139"/>
      <c r="I2" s="139"/>
      <c r="J2" s="151" t="s">
        <v>115</v>
      </c>
      <c r="K2" s="156" t="s">
        <v>116</v>
      </c>
      <c r="L2" s="139" t="s">
        <v>117</v>
      </c>
      <c r="M2" s="139"/>
      <c r="N2" s="139"/>
      <c r="O2" s="139"/>
      <c r="P2" s="139"/>
      <c r="Q2" s="139"/>
      <c r="R2" s="158"/>
    </row>
    <row r="3" spans="1:18" s="115" customFormat="1" ht="12.75" customHeight="1">
      <c r="A3" s="145"/>
      <c r="B3" s="151" t="s">
        <v>118</v>
      </c>
      <c r="C3" s="151" t="s">
        <v>119</v>
      </c>
      <c r="D3" s="151" t="s">
        <v>120</v>
      </c>
      <c r="E3" s="151" t="s">
        <v>121</v>
      </c>
      <c r="F3" s="151" t="s">
        <v>118</v>
      </c>
      <c r="G3" s="151" t="s">
        <v>119</v>
      </c>
      <c r="H3" s="151" t="s">
        <v>120</v>
      </c>
      <c r="I3" s="151" t="s">
        <v>122</v>
      </c>
      <c r="J3" s="151"/>
      <c r="K3" s="156"/>
      <c r="L3" s="139" t="s">
        <v>123</v>
      </c>
      <c r="M3" s="139"/>
      <c r="N3" s="139" t="s">
        <v>124</v>
      </c>
      <c r="O3" s="139"/>
      <c r="P3" s="139" t="s">
        <v>125</v>
      </c>
      <c r="Q3" s="139"/>
      <c r="R3" s="158"/>
    </row>
    <row r="4" spans="1:18" s="115" customFormat="1" ht="12.75" customHeight="1">
      <c r="A4" s="145"/>
      <c r="B4" s="151"/>
      <c r="C4" s="151"/>
      <c r="D4" s="151"/>
      <c r="E4" s="151"/>
      <c r="F4" s="151"/>
      <c r="G4" s="151"/>
      <c r="H4" s="151"/>
      <c r="I4" s="151"/>
      <c r="J4" s="151"/>
      <c r="K4" s="156"/>
      <c r="L4" s="139"/>
      <c r="M4" s="139"/>
      <c r="N4" s="139"/>
      <c r="O4" s="139"/>
      <c r="P4" s="139"/>
      <c r="Q4" s="139"/>
      <c r="R4" s="158"/>
    </row>
    <row r="5" spans="1:18" s="115" customFormat="1" ht="12.75" customHeight="1">
      <c r="A5" s="145"/>
      <c r="B5" s="151"/>
      <c r="C5" s="151"/>
      <c r="D5" s="151"/>
      <c r="E5" s="151"/>
      <c r="F5" s="151"/>
      <c r="G5" s="151"/>
      <c r="H5" s="151"/>
      <c r="I5" s="151"/>
      <c r="J5" s="151"/>
      <c r="K5" s="156"/>
      <c r="L5" s="151" t="s">
        <v>126</v>
      </c>
      <c r="M5" s="151" t="s">
        <v>116</v>
      </c>
      <c r="N5" s="151" t="s">
        <v>126</v>
      </c>
      <c r="O5" s="159" t="s">
        <v>127</v>
      </c>
      <c r="P5" s="151" t="s">
        <v>126</v>
      </c>
      <c r="Q5" s="157" t="s">
        <v>127</v>
      </c>
      <c r="R5" s="158"/>
    </row>
    <row r="6" spans="1:18" s="115" customFormat="1" ht="12.75" customHeight="1">
      <c r="A6" s="145"/>
      <c r="B6" s="151"/>
      <c r="C6" s="151"/>
      <c r="D6" s="151"/>
      <c r="E6" s="151"/>
      <c r="F6" s="151"/>
      <c r="G6" s="151"/>
      <c r="H6" s="151"/>
      <c r="I6" s="151"/>
      <c r="J6" s="151"/>
      <c r="K6" s="156"/>
      <c r="L6" s="151"/>
      <c r="M6" s="151"/>
      <c r="N6" s="151"/>
      <c r="O6" s="159"/>
      <c r="P6" s="151"/>
      <c r="Q6" s="157"/>
      <c r="R6" s="158"/>
    </row>
    <row r="7" spans="1:18" s="115" customFormat="1" ht="12.75" customHeight="1">
      <c r="A7" s="145"/>
      <c r="B7" s="151"/>
      <c r="C7" s="151"/>
      <c r="D7" s="151"/>
      <c r="E7" s="151"/>
      <c r="F7" s="151"/>
      <c r="G7" s="151"/>
      <c r="H7" s="151"/>
      <c r="I7" s="151"/>
      <c r="J7" s="151"/>
      <c r="K7" s="156"/>
      <c r="L7" s="151"/>
      <c r="M7" s="151"/>
      <c r="N7" s="151"/>
      <c r="O7" s="159"/>
      <c r="P7" s="151"/>
      <c r="Q7" s="157"/>
      <c r="R7" s="158"/>
    </row>
    <row r="8" spans="1:18" s="127" customFormat="1" ht="12.75" customHeight="1">
      <c r="A8" s="69" t="s">
        <v>28</v>
      </c>
      <c r="B8" s="69">
        <v>82</v>
      </c>
      <c r="C8" s="69">
        <v>83</v>
      </c>
      <c r="D8" s="69">
        <v>84</v>
      </c>
      <c r="E8" s="69">
        <v>85</v>
      </c>
      <c r="F8" s="69">
        <v>86</v>
      </c>
      <c r="G8" s="69">
        <v>87</v>
      </c>
      <c r="H8" s="69">
        <v>88</v>
      </c>
      <c r="I8" s="69">
        <v>89</v>
      </c>
      <c r="J8" s="69">
        <v>90</v>
      </c>
      <c r="K8" s="128">
        <v>91</v>
      </c>
      <c r="L8" s="69">
        <v>92</v>
      </c>
      <c r="M8" s="69">
        <v>93</v>
      </c>
      <c r="N8" s="69">
        <v>94</v>
      </c>
      <c r="O8" s="69">
        <v>95</v>
      </c>
      <c r="P8" s="69">
        <v>96</v>
      </c>
      <c r="Q8" s="69">
        <v>97</v>
      </c>
    </row>
    <row r="9" spans="1:18" s="26" customFormat="1" ht="38.25" customHeight="1">
      <c r="A9" s="67" t="s">
        <v>29</v>
      </c>
      <c r="B9" s="68">
        <f>SUM(B10:B47)</f>
        <v>78</v>
      </c>
      <c r="C9" s="68">
        <f t="shared" ref="C9:Q9" si="0">SUM(C10:C47)</f>
        <v>1429</v>
      </c>
      <c r="D9" s="68">
        <f t="shared" si="0"/>
        <v>61</v>
      </c>
      <c r="E9" s="68">
        <f t="shared" si="0"/>
        <v>1177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6</v>
      </c>
      <c r="J9" s="68">
        <f t="shared" si="0"/>
        <v>1413</v>
      </c>
      <c r="K9" s="68">
        <f t="shared" si="0"/>
        <v>981.9</v>
      </c>
      <c r="L9" s="68">
        <f t="shared" si="0"/>
        <v>1413</v>
      </c>
      <c r="M9" s="55">
        <f>SUM(M10:M47)</f>
        <v>981.9</v>
      </c>
      <c r="N9" s="68">
        <f t="shared" si="0"/>
        <v>750</v>
      </c>
      <c r="O9" s="68">
        <f t="shared" si="0"/>
        <v>211</v>
      </c>
      <c r="P9" s="68">
        <f t="shared" si="0"/>
        <v>663</v>
      </c>
      <c r="Q9" s="68">
        <f t="shared" si="0"/>
        <v>202</v>
      </c>
    </row>
    <row r="10" spans="1:18">
      <c r="A10" s="21" t="s">
        <v>130</v>
      </c>
      <c r="B10" s="5">
        <f t="shared" ref="B10:C11" si="1">B49</f>
        <v>0</v>
      </c>
      <c r="C10" s="5">
        <f t="shared" si="1"/>
        <v>0</v>
      </c>
      <c r="D10" s="5">
        <f t="shared" ref="D10:K10" si="2">D49</f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191</v>
      </c>
      <c r="K10" s="7">
        <f t="shared" si="2"/>
        <v>181.5</v>
      </c>
      <c r="L10" s="5">
        <f>SUM(N10,P10)</f>
        <v>191</v>
      </c>
      <c r="M10" s="7">
        <f t="shared" ref="M10:Q11" si="3">M49</f>
        <v>181.5</v>
      </c>
      <c r="N10" s="5">
        <f t="shared" si="3"/>
        <v>146</v>
      </c>
      <c r="O10" s="5">
        <f t="shared" si="3"/>
        <v>52</v>
      </c>
      <c r="P10" s="5">
        <f t="shared" si="3"/>
        <v>45</v>
      </c>
      <c r="Q10" s="5">
        <f t="shared" si="3"/>
        <v>12</v>
      </c>
    </row>
    <row r="11" spans="1:18" s="64" customFormat="1" ht="12.75" customHeight="1">
      <c r="A11" s="21" t="s">
        <v>30</v>
      </c>
      <c r="B11" s="5">
        <f t="shared" si="1"/>
        <v>0</v>
      </c>
      <c r="C11" s="5">
        <f t="shared" si="1"/>
        <v>0</v>
      </c>
      <c r="D11" s="5">
        <f>D50</f>
        <v>0</v>
      </c>
      <c r="E11" s="5">
        <f t="shared" ref="E11:K11" si="4">E50</f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5">
        <f t="shared" si="4"/>
        <v>0</v>
      </c>
      <c r="J11" s="5">
        <f t="shared" si="4"/>
        <v>28</v>
      </c>
      <c r="K11" s="7">
        <f t="shared" si="4"/>
        <v>23</v>
      </c>
      <c r="L11" s="5">
        <f>SUM(N11,P11)</f>
        <v>28</v>
      </c>
      <c r="M11" s="7">
        <f t="shared" si="3"/>
        <v>23</v>
      </c>
      <c r="N11" s="5">
        <f t="shared" si="3"/>
        <v>25</v>
      </c>
      <c r="O11" s="5">
        <f t="shared" si="3"/>
        <v>3</v>
      </c>
      <c r="P11" s="5">
        <f t="shared" si="3"/>
        <v>3</v>
      </c>
      <c r="Q11" s="5">
        <f t="shared" si="3"/>
        <v>1</v>
      </c>
    </row>
    <row r="12" spans="1:18">
      <c r="A12" s="21" t="s">
        <v>131</v>
      </c>
      <c r="B12" s="5">
        <f t="shared" ref="B12:I43" si="5">B53+B90</f>
        <v>0</v>
      </c>
      <c r="C12" s="5">
        <f t="shared" si="5"/>
        <v>0</v>
      </c>
      <c r="D12" s="5">
        <f t="shared" si="5"/>
        <v>0</v>
      </c>
      <c r="E12" s="5">
        <f t="shared" si="5"/>
        <v>0</v>
      </c>
      <c r="F12" s="5">
        <f t="shared" si="5"/>
        <v>0</v>
      </c>
      <c r="G12" s="5">
        <f t="shared" si="5"/>
        <v>0</v>
      </c>
      <c r="H12" s="5">
        <f t="shared" si="5"/>
        <v>0</v>
      </c>
      <c r="I12" s="5">
        <f t="shared" si="5"/>
        <v>0</v>
      </c>
      <c r="J12" s="5">
        <f t="shared" ref="J12:K43" si="6">J53+J90</f>
        <v>33</v>
      </c>
      <c r="K12" s="7">
        <f t="shared" si="6"/>
        <v>21</v>
      </c>
      <c r="L12" s="5">
        <f t="shared" ref="L12:L46" si="7">SUM(N12,P12)</f>
        <v>33</v>
      </c>
      <c r="M12" s="7">
        <f t="shared" ref="M12:M13" si="8">M53+M90</f>
        <v>21</v>
      </c>
      <c r="N12" s="5">
        <f t="shared" ref="N12:N13" si="9">N53+N90</f>
        <v>21</v>
      </c>
      <c r="O12" s="5">
        <f t="shared" ref="O12:O13" si="10">O53+O90</f>
        <v>5</v>
      </c>
      <c r="P12" s="5">
        <f t="shared" ref="P12:P13" si="11">P53+P90</f>
        <v>12</v>
      </c>
      <c r="Q12" s="5">
        <f t="shared" ref="Q12:Q13" si="12">Q53+Q90</f>
        <v>4</v>
      </c>
    </row>
    <row r="13" spans="1:18">
      <c r="A13" s="21" t="s">
        <v>132</v>
      </c>
      <c r="B13" s="5">
        <f t="shared" si="5"/>
        <v>0</v>
      </c>
      <c r="C13" s="5">
        <f t="shared" si="5"/>
        <v>0</v>
      </c>
      <c r="D13" s="5">
        <f t="shared" si="5"/>
        <v>0</v>
      </c>
      <c r="E13" s="5">
        <f t="shared" si="5"/>
        <v>0</v>
      </c>
      <c r="F13" s="5">
        <f t="shared" si="5"/>
        <v>0</v>
      </c>
      <c r="G13" s="5">
        <f t="shared" si="5"/>
        <v>0</v>
      </c>
      <c r="H13" s="5">
        <f t="shared" si="5"/>
        <v>0</v>
      </c>
      <c r="I13" s="5">
        <f t="shared" si="5"/>
        <v>0</v>
      </c>
      <c r="J13" s="5">
        <f t="shared" si="6"/>
        <v>11</v>
      </c>
      <c r="K13" s="7">
        <f t="shared" si="6"/>
        <v>6.75</v>
      </c>
      <c r="L13" s="5">
        <f t="shared" si="7"/>
        <v>11</v>
      </c>
      <c r="M13" s="7">
        <f t="shared" si="8"/>
        <v>6.75</v>
      </c>
      <c r="N13" s="5">
        <f t="shared" si="9"/>
        <v>5</v>
      </c>
      <c r="O13" s="5">
        <f t="shared" si="10"/>
        <v>2</v>
      </c>
      <c r="P13" s="5">
        <f t="shared" si="11"/>
        <v>6</v>
      </c>
      <c r="Q13" s="5">
        <f t="shared" si="12"/>
        <v>2</v>
      </c>
    </row>
    <row r="14" spans="1:18">
      <c r="A14" s="21" t="s">
        <v>31</v>
      </c>
      <c r="B14" s="5">
        <f t="shared" si="5"/>
        <v>0</v>
      </c>
      <c r="C14" s="5">
        <f t="shared" si="5"/>
        <v>0</v>
      </c>
      <c r="D14" s="5">
        <f t="shared" si="5"/>
        <v>0</v>
      </c>
      <c r="E14" s="5">
        <f t="shared" si="5"/>
        <v>0</v>
      </c>
      <c r="F14" s="5">
        <f t="shared" si="5"/>
        <v>0</v>
      </c>
      <c r="G14" s="5">
        <f t="shared" si="5"/>
        <v>0</v>
      </c>
      <c r="H14" s="5">
        <f t="shared" si="5"/>
        <v>0</v>
      </c>
      <c r="I14" s="5">
        <f t="shared" si="5"/>
        <v>0</v>
      </c>
      <c r="J14" s="5">
        <f t="shared" si="6"/>
        <v>34</v>
      </c>
      <c r="K14" s="7">
        <f t="shared" si="6"/>
        <v>20.75</v>
      </c>
      <c r="L14" s="5">
        <f t="shared" si="7"/>
        <v>34</v>
      </c>
      <c r="M14" s="7">
        <f>M55+M92</f>
        <v>20.75</v>
      </c>
      <c r="N14" s="5">
        <f>N55+N92</f>
        <v>18</v>
      </c>
      <c r="O14" s="5">
        <f>O55+O92</f>
        <v>8</v>
      </c>
      <c r="P14" s="5">
        <f>P55+P92</f>
        <v>16</v>
      </c>
      <c r="Q14" s="5">
        <f>Q55+Q92</f>
        <v>7</v>
      </c>
    </row>
    <row r="15" spans="1:18">
      <c r="A15" s="21" t="s">
        <v>133</v>
      </c>
      <c r="B15" s="5">
        <f t="shared" si="5"/>
        <v>0</v>
      </c>
      <c r="C15" s="5">
        <f t="shared" si="5"/>
        <v>0</v>
      </c>
      <c r="D15" s="5">
        <f t="shared" si="5"/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6"/>
        <v>59</v>
      </c>
      <c r="K15" s="7">
        <f t="shared" si="6"/>
        <v>42.25</v>
      </c>
      <c r="L15" s="5">
        <f t="shared" si="7"/>
        <v>59</v>
      </c>
      <c r="M15" s="7">
        <f t="shared" ref="M15:Q45" si="13">M56+M93</f>
        <v>42.25</v>
      </c>
      <c r="N15" s="5">
        <f t="shared" si="13"/>
        <v>30</v>
      </c>
      <c r="O15" s="5">
        <f t="shared" si="13"/>
        <v>3</v>
      </c>
      <c r="P15" s="5">
        <f t="shared" si="13"/>
        <v>29</v>
      </c>
      <c r="Q15" s="5">
        <f t="shared" si="13"/>
        <v>8</v>
      </c>
    </row>
    <row r="16" spans="1:18">
      <c r="A16" s="21" t="s">
        <v>135</v>
      </c>
      <c r="B16" s="5">
        <f t="shared" si="5"/>
        <v>0</v>
      </c>
      <c r="C16" s="5">
        <f t="shared" si="5"/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6"/>
        <v>32</v>
      </c>
      <c r="K16" s="7">
        <f t="shared" si="6"/>
        <v>20</v>
      </c>
      <c r="L16" s="5">
        <f t="shared" si="7"/>
        <v>32</v>
      </c>
      <c r="M16" s="7">
        <f t="shared" si="13"/>
        <v>20</v>
      </c>
      <c r="N16" s="5">
        <f t="shared" si="13"/>
        <v>10</v>
      </c>
      <c r="O16" s="5">
        <f t="shared" si="13"/>
        <v>5</v>
      </c>
      <c r="P16" s="5">
        <f t="shared" si="13"/>
        <v>22</v>
      </c>
      <c r="Q16" s="5">
        <f t="shared" si="13"/>
        <v>6</v>
      </c>
    </row>
    <row r="17" spans="1:17">
      <c r="A17" s="21" t="s">
        <v>134</v>
      </c>
      <c r="B17" s="5">
        <f t="shared" si="5"/>
        <v>5</v>
      </c>
      <c r="C17" s="5">
        <f t="shared" si="5"/>
        <v>254</v>
      </c>
      <c r="D17" s="5">
        <f t="shared" si="5"/>
        <v>8</v>
      </c>
      <c r="E17" s="5">
        <f t="shared" si="5"/>
        <v>85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6</v>
      </c>
      <c r="J17" s="5">
        <f t="shared" si="6"/>
        <v>31</v>
      </c>
      <c r="K17" s="7">
        <f t="shared" si="6"/>
        <v>19.3</v>
      </c>
      <c r="L17" s="5">
        <f t="shared" si="7"/>
        <v>31</v>
      </c>
      <c r="M17" s="7">
        <f t="shared" si="13"/>
        <v>19.3</v>
      </c>
      <c r="N17" s="5">
        <f t="shared" si="13"/>
        <v>16</v>
      </c>
      <c r="O17" s="5">
        <f t="shared" si="13"/>
        <v>3</v>
      </c>
      <c r="P17" s="5">
        <f t="shared" si="13"/>
        <v>15</v>
      </c>
      <c r="Q17" s="5">
        <f t="shared" si="13"/>
        <v>5</v>
      </c>
    </row>
    <row r="18" spans="1:17">
      <c r="A18" s="21" t="s">
        <v>152</v>
      </c>
      <c r="B18" s="5">
        <f t="shared" si="5"/>
        <v>0</v>
      </c>
      <c r="C18" s="5">
        <f t="shared" si="5"/>
        <v>0</v>
      </c>
      <c r="D18" s="5">
        <f t="shared" si="5"/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  <c r="H18" s="5">
        <f t="shared" si="5"/>
        <v>0</v>
      </c>
      <c r="I18" s="5">
        <f t="shared" si="5"/>
        <v>0</v>
      </c>
      <c r="J18" s="5">
        <f t="shared" si="6"/>
        <v>35</v>
      </c>
      <c r="K18" s="7">
        <f t="shared" si="6"/>
        <v>29</v>
      </c>
      <c r="L18" s="5">
        <f t="shared" si="7"/>
        <v>35</v>
      </c>
      <c r="M18" s="7">
        <f t="shared" si="13"/>
        <v>29</v>
      </c>
      <c r="N18" s="5">
        <f t="shared" si="13"/>
        <v>14</v>
      </c>
      <c r="O18" s="5">
        <f t="shared" si="13"/>
        <v>5</v>
      </c>
      <c r="P18" s="5">
        <f t="shared" si="13"/>
        <v>21</v>
      </c>
      <c r="Q18" s="5">
        <f t="shared" si="13"/>
        <v>13</v>
      </c>
    </row>
    <row r="19" spans="1:17">
      <c r="A19" s="21" t="s">
        <v>148</v>
      </c>
      <c r="B19" s="5">
        <f t="shared" si="5"/>
        <v>0</v>
      </c>
      <c r="C19" s="5">
        <f t="shared" si="5"/>
        <v>0</v>
      </c>
      <c r="D19" s="5">
        <f t="shared" si="5"/>
        <v>0</v>
      </c>
      <c r="E19" s="5">
        <f t="shared" si="5"/>
        <v>0</v>
      </c>
      <c r="F19" s="5">
        <f t="shared" si="5"/>
        <v>0</v>
      </c>
      <c r="G19" s="5">
        <f t="shared" si="5"/>
        <v>0</v>
      </c>
      <c r="H19" s="5">
        <f t="shared" si="5"/>
        <v>0</v>
      </c>
      <c r="I19" s="5">
        <f t="shared" si="5"/>
        <v>0</v>
      </c>
      <c r="J19" s="5">
        <f t="shared" si="6"/>
        <v>23</v>
      </c>
      <c r="K19" s="7">
        <f t="shared" si="6"/>
        <v>20.5</v>
      </c>
      <c r="L19" s="5">
        <f t="shared" si="7"/>
        <v>23</v>
      </c>
      <c r="M19" s="7">
        <f t="shared" si="13"/>
        <v>20.5</v>
      </c>
      <c r="N19" s="5">
        <f t="shared" si="13"/>
        <v>6</v>
      </c>
      <c r="O19" s="5">
        <f t="shared" si="13"/>
        <v>5</v>
      </c>
      <c r="P19" s="5">
        <f t="shared" si="13"/>
        <v>17</v>
      </c>
      <c r="Q19" s="5">
        <f t="shared" si="13"/>
        <v>7</v>
      </c>
    </row>
    <row r="20" spans="1:17">
      <c r="A20" s="21" t="s">
        <v>136</v>
      </c>
      <c r="B20" s="5">
        <f t="shared" si="5"/>
        <v>0</v>
      </c>
      <c r="C20" s="5">
        <f t="shared" si="5"/>
        <v>0</v>
      </c>
      <c r="D20" s="5">
        <f t="shared" si="5"/>
        <v>0</v>
      </c>
      <c r="E20" s="5">
        <f t="shared" si="5"/>
        <v>0</v>
      </c>
      <c r="F20" s="5">
        <f t="shared" si="5"/>
        <v>0</v>
      </c>
      <c r="G20" s="5">
        <f t="shared" si="5"/>
        <v>0</v>
      </c>
      <c r="H20" s="5">
        <f t="shared" si="5"/>
        <v>0</v>
      </c>
      <c r="I20" s="5">
        <f t="shared" si="5"/>
        <v>0</v>
      </c>
      <c r="J20" s="5">
        <f t="shared" si="6"/>
        <v>31</v>
      </c>
      <c r="K20" s="7">
        <f t="shared" si="6"/>
        <v>18.25</v>
      </c>
      <c r="L20" s="5">
        <f t="shared" si="7"/>
        <v>31</v>
      </c>
      <c r="M20" s="7">
        <f t="shared" si="13"/>
        <v>18.25</v>
      </c>
      <c r="N20" s="5">
        <f t="shared" si="13"/>
        <v>19</v>
      </c>
      <c r="O20" s="5">
        <f t="shared" si="13"/>
        <v>6</v>
      </c>
      <c r="P20" s="5">
        <f t="shared" si="13"/>
        <v>12</v>
      </c>
      <c r="Q20" s="5">
        <f t="shared" si="13"/>
        <v>4</v>
      </c>
    </row>
    <row r="21" spans="1:17">
      <c r="A21" s="21" t="s">
        <v>147</v>
      </c>
      <c r="B21" s="5">
        <f t="shared" si="5"/>
        <v>0</v>
      </c>
      <c r="C21" s="5">
        <f t="shared" si="5"/>
        <v>0</v>
      </c>
      <c r="D21" s="5">
        <f t="shared" si="5"/>
        <v>0</v>
      </c>
      <c r="E21" s="5">
        <f t="shared" si="5"/>
        <v>0</v>
      </c>
      <c r="F21" s="5">
        <f t="shared" si="5"/>
        <v>0</v>
      </c>
      <c r="G21" s="5">
        <f t="shared" si="5"/>
        <v>0</v>
      </c>
      <c r="H21" s="5">
        <f t="shared" si="5"/>
        <v>0</v>
      </c>
      <c r="I21" s="5">
        <f t="shared" si="5"/>
        <v>0</v>
      </c>
      <c r="J21" s="5">
        <f t="shared" si="6"/>
        <v>26</v>
      </c>
      <c r="K21" s="7">
        <f t="shared" si="6"/>
        <v>21.5</v>
      </c>
      <c r="L21" s="5">
        <f t="shared" si="7"/>
        <v>26</v>
      </c>
      <c r="M21" s="7">
        <f t="shared" si="13"/>
        <v>21.5</v>
      </c>
      <c r="N21" s="5">
        <f t="shared" si="13"/>
        <v>11</v>
      </c>
      <c r="O21" s="5">
        <f t="shared" si="13"/>
        <v>7</v>
      </c>
      <c r="P21" s="5">
        <f t="shared" si="13"/>
        <v>15</v>
      </c>
      <c r="Q21" s="5">
        <f t="shared" si="13"/>
        <v>4</v>
      </c>
    </row>
    <row r="22" spans="1:17">
      <c r="A22" s="21" t="s">
        <v>137</v>
      </c>
      <c r="B22" s="5">
        <f t="shared" si="5"/>
        <v>0</v>
      </c>
      <c r="C22" s="5">
        <f t="shared" si="5"/>
        <v>0</v>
      </c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6"/>
        <v>35</v>
      </c>
      <c r="K22" s="7">
        <f t="shared" si="6"/>
        <v>21.5</v>
      </c>
      <c r="L22" s="5">
        <f t="shared" si="7"/>
        <v>35</v>
      </c>
      <c r="M22" s="7">
        <f t="shared" si="13"/>
        <v>21.5</v>
      </c>
      <c r="N22" s="5">
        <f t="shared" si="13"/>
        <v>18</v>
      </c>
      <c r="O22" s="5">
        <f t="shared" si="13"/>
        <v>5</v>
      </c>
      <c r="P22" s="5">
        <f t="shared" si="13"/>
        <v>17</v>
      </c>
      <c r="Q22" s="5">
        <f t="shared" si="13"/>
        <v>6</v>
      </c>
    </row>
    <row r="23" spans="1:17">
      <c r="A23" s="21" t="s">
        <v>32</v>
      </c>
      <c r="B23" s="5">
        <f t="shared" si="5"/>
        <v>0</v>
      </c>
      <c r="C23" s="5">
        <f t="shared" si="5"/>
        <v>0</v>
      </c>
      <c r="D23" s="5">
        <f t="shared" si="5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6"/>
        <v>25</v>
      </c>
      <c r="K23" s="7">
        <f t="shared" si="6"/>
        <v>12.75</v>
      </c>
      <c r="L23" s="5">
        <f t="shared" si="7"/>
        <v>25</v>
      </c>
      <c r="M23" s="7">
        <f t="shared" si="13"/>
        <v>12.75</v>
      </c>
      <c r="N23" s="5">
        <f t="shared" si="13"/>
        <v>20</v>
      </c>
      <c r="O23" s="5">
        <f t="shared" si="13"/>
        <v>4</v>
      </c>
      <c r="P23" s="5">
        <f t="shared" si="13"/>
        <v>5</v>
      </c>
      <c r="Q23" s="5">
        <f t="shared" si="13"/>
        <v>3</v>
      </c>
    </row>
    <row r="24" spans="1:17" s="64" customFormat="1" ht="12.75" customHeight="1">
      <c r="A24" s="21" t="s">
        <v>33</v>
      </c>
      <c r="B24" s="5">
        <f t="shared" si="5"/>
        <v>39</v>
      </c>
      <c r="C24" s="5">
        <f t="shared" si="5"/>
        <v>204</v>
      </c>
      <c r="D24" s="5">
        <f t="shared" si="5"/>
        <v>25</v>
      </c>
      <c r="E24" s="5">
        <f t="shared" si="5"/>
        <v>92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6"/>
        <v>37</v>
      </c>
      <c r="K24" s="7">
        <f t="shared" si="6"/>
        <v>20.75</v>
      </c>
      <c r="L24" s="5">
        <f t="shared" si="7"/>
        <v>37</v>
      </c>
      <c r="M24" s="7">
        <f t="shared" si="13"/>
        <v>20.75</v>
      </c>
      <c r="N24" s="5">
        <f t="shared" si="13"/>
        <v>25</v>
      </c>
      <c r="O24" s="5">
        <f t="shared" si="13"/>
        <v>4</v>
      </c>
      <c r="P24" s="5">
        <f t="shared" si="13"/>
        <v>12</v>
      </c>
      <c r="Q24" s="5">
        <f t="shared" si="13"/>
        <v>5</v>
      </c>
    </row>
    <row r="25" spans="1:17">
      <c r="A25" s="21" t="s">
        <v>138</v>
      </c>
      <c r="B25" s="5">
        <f t="shared" si="5"/>
        <v>19</v>
      </c>
      <c r="C25" s="5">
        <f t="shared" si="5"/>
        <v>455</v>
      </c>
      <c r="D25" s="5">
        <f t="shared" si="5"/>
        <v>12</v>
      </c>
      <c r="E25" s="5">
        <f t="shared" si="5"/>
        <v>130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6"/>
        <v>16</v>
      </c>
      <c r="K25" s="7">
        <f t="shared" si="6"/>
        <v>10.5</v>
      </c>
      <c r="L25" s="5">
        <f t="shared" si="7"/>
        <v>16</v>
      </c>
      <c r="M25" s="7">
        <f t="shared" si="13"/>
        <v>10.5</v>
      </c>
      <c r="N25" s="5">
        <f t="shared" si="13"/>
        <v>6</v>
      </c>
      <c r="O25" s="5">
        <f t="shared" si="13"/>
        <v>0</v>
      </c>
      <c r="P25" s="5">
        <f t="shared" si="13"/>
        <v>10</v>
      </c>
      <c r="Q25" s="5">
        <f t="shared" si="13"/>
        <v>0</v>
      </c>
    </row>
    <row r="26" spans="1:17" s="64" customFormat="1" ht="12.75" customHeight="1">
      <c r="A26" s="21" t="s">
        <v>34</v>
      </c>
      <c r="B26" s="5">
        <f t="shared" si="5"/>
        <v>0</v>
      </c>
      <c r="C26" s="5">
        <f t="shared" si="5"/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6"/>
        <v>42</v>
      </c>
      <c r="K26" s="7">
        <f t="shared" si="6"/>
        <v>23.25</v>
      </c>
      <c r="L26" s="5">
        <f t="shared" si="7"/>
        <v>42</v>
      </c>
      <c r="M26" s="7">
        <f t="shared" si="13"/>
        <v>23.25</v>
      </c>
      <c r="N26" s="5">
        <f t="shared" si="13"/>
        <v>28</v>
      </c>
      <c r="O26" s="5">
        <f t="shared" si="13"/>
        <v>1</v>
      </c>
      <c r="P26" s="5">
        <f t="shared" si="13"/>
        <v>14</v>
      </c>
      <c r="Q26" s="5">
        <f t="shared" si="13"/>
        <v>3</v>
      </c>
    </row>
    <row r="27" spans="1:17" s="64" customFormat="1" ht="12.75" customHeight="1">
      <c r="A27" s="21" t="s">
        <v>35</v>
      </c>
      <c r="B27" s="5">
        <f t="shared" si="5"/>
        <v>0</v>
      </c>
      <c r="C27" s="5">
        <f t="shared" si="5"/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6"/>
        <v>42</v>
      </c>
      <c r="K27" s="7">
        <f t="shared" si="6"/>
        <v>26.25</v>
      </c>
      <c r="L27" s="5">
        <f t="shared" si="7"/>
        <v>42</v>
      </c>
      <c r="M27" s="7">
        <f t="shared" si="13"/>
        <v>26.25</v>
      </c>
      <c r="N27" s="5">
        <f t="shared" si="13"/>
        <v>23</v>
      </c>
      <c r="O27" s="5">
        <f t="shared" si="13"/>
        <v>7</v>
      </c>
      <c r="P27" s="5">
        <f t="shared" si="13"/>
        <v>19</v>
      </c>
      <c r="Q27" s="5">
        <f t="shared" si="13"/>
        <v>8</v>
      </c>
    </row>
    <row r="28" spans="1:17" s="64" customFormat="1" ht="12.75" customHeight="1">
      <c r="A28" s="21" t="s">
        <v>36</v>
      </c>
      <c r="B28" s="5">
        <f t="shared" si="5"/>
        <v>0</v>
      </c>
      <c r="C28" s="5">
        <f t="shared" si="5"/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6"/>
        <v>51</v>
      </c>
      <c r="K28" s="7">
        <f t="shared" si="6"/>
        <v>30</v>
      </c>
      <c r="L28" s="5">
        <f t="shared" si="7"/>
        <v>51</v>
      </c>
      <c r="M28" s="7">
        <f t="shared" si="13"/>
        <v>30</v>
      </c>
      <c r="N28" s="5">
        <f t="shared" si="13"/>
        <v>23</v>
      </c>
      <c r="O28" s="5">
        <f t="shared" si="13"/>
        <v>5</v>
      </c>
      <c r="P28" s="5">
        <f t="shared" si="13"/>
        <v>28</v>
      </c>
      <c r="Q28" s="5">
        <f t="shared" si="13"/>
        <v>7</v>
      </c>
    </row>
    <row r="29" spans="1:17" s="64" customFormat="1" ht="12.75" customHeight="1">
      <c r="A29" s="21" t="s">
        <v>37</v>
      </c>
      <c r="B29" s="5">
        <f t="shared" si="5"/>
        <v>0</v>
      </c>
      <c r="C29" s="5">
        <f t="shared" si="5"/>
        <v>0</v>
      </c>
      <c r="D29" s="5">
        <f t="shared" si="5"/>
        <v>0</v>
      </c>
      <c r="E29" s="5">
        <f t="shared" si="5"/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6"/>
        <v>23</v>
      </c>
      <c r="K29" s="7">
        <f t="shared" si="6"/>
        <v>17.5</v>
      </c>
      <c r="L29" s="5">
        <f t="shared" si="7"/>
        <v>23</v>
      </c>
      <c r="M29" s="7">
        <f t="shared" si="13"/>
        <v>17.5</v>
      </c>
      <c r="N29" s="5">
        <f t="shared" si="13"/>
        <v>14</v>
      </c>
      <c r="O29" s="5">
        <f t="shared" si="13"/>
        <v>1</v>
      </c>
      <c r="P29" s="5">
        <f t="shared" si="13"/>
        <v>9</v>
      </c>
      <c r="Q29" s="5">
        <f t="shared" si="13"/>
        <v>8</v>
      </c>
    </row>
    <row r="30" spans="1:17">
      <c r="A30" s="21" t="s">
        <v>139</v>
      </c>
      <c r="B30" s="5">
        <f t="shared" si="5"/>
        <v>0</v>
      </c>
      <c r="C30" s="5">
        <f t="shared" si="5"/>
        <v>0</v>
      </c>
      <c r="D30" s="5">
        <f t="shared" si="5"/>
        <v>0</v>
      </c>
      <c r="E30" s="5">
        <f t="shared" si="5"/>
        <v>0</v>
      </c>
      <c r="F30" s="5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6"/>
        <v>52</v>
      </c>
      <c r="K30" s="7">
        <f t="shared" si="6"/>
        <v>33</v>
      </c>
      <c r="L30" s="5">
        <f t="shared" si="7"/>
        <v>52</v>
      </c>
      <c r="M30" s="7">
        <f t="shared" si="13"/>
        <v>33</v>
      </c>
      <c r="N30" s="5">
        <f t="shared" si="13"/>
        <v>31</v>
      </c>
      <c r="O30" s="5">
        <f t="shared" si="13"/>
        <v>8</v>
      </c>
      <c r="P30" s="5">
        <f t="shared" si="13"/>
        <v>21</v>
      </c>
      <c r="Q30" s="5">
        <f t="shared" si="13"/>
        <v>5</v>
      </c>
    </row>
    <row r="31" spans="1:17">
      <c r="A31" s="21" t="s">
        <v>140</v>
      </c>
      <c r="B31" s="5">
        <f t="shared" si="5"/>
        <v>0</v>
      </c>
      <c r="C31" s="5">
        <f t="shared" si="5"/>
        <v>0</v>
      </c>
      <c r="D31" s="5">
        <f t="shared" si="5"/>
        <v>0</v>
      </c>
      <c r="E31" s="5">
        <f t="shared" si="5"/>
        <v>0</v>
      </c>
      <c r="F31" s="5">
        <f t="shared" si="5"/>
        <v>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6"/>
        <v>38</v>
      </c>
      <c r="K31" s="7">
        <f t="shared" si="6"/>
        <v>26.25</v>
      </c>
      <c r="L31" s="5">
        <f t="shared" si="7"/>
        <v>38</v>
      </c>
      <c r="M31" s="7">
        <f t="shared" si="13"/>
        <v>26.25</v>
      </c>
      <c r="N31" s="5">
        <f t="shared" si="13"/>
        <v>22</v>
      </c>
      <c r="O31" s="5">
        <f t="shared" si="13"/>
        <v>7</v>
      </c>
      <c r="P31" s="5">
        <f t="shared" si="13"/>
        <v>16</v>
      </c>
      <c r="Q31" s="5">
        <f t="shared" si="13"/>
        <v>8</v>
      </c>
    </row>
    <row r="32" spans="1:17">
      <c r="A32" s="21" t="s">
        <v>141</v>
      </c>
      <c r="B32" s="5">
        <f t="shared" si="5"/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6"/>
        <v>33</v>
      </c>
      <c r="K32" s="7">
        <f t="shared" si="6"/>
        <v>18</v>
      </c>
      <c r="L32" s="5">
        <f t="shared" si="7"/>
        <v>33</v>
      </c>
      <c r="M32" s="7">
        <f t="shared" si="13"/>
        <v>18</v>
      </c>
      <c r="N32" s="5">
        <f t="shared" si="13"/>
        <v>18</v>
      </c>
      <c r="O32" s="5">
        <f t="shared" si="13"/>
        <v>2</v>
      </c>
      <c r="P32" s="5">
        <f t="shared" si="13"/>
        <v>15</v>
      </c>
      <c r="Q32" s="5">
        <f t="shared" si="13"/>
        <v>3</v>
      </c>
    </row>
    <row r="33" spans="1:18">
      <c r="A33" s="21" t="s">
        <v>142</v>
      </c>
      <c r="B33" s="5">
        <f t="shared" si="5"/>
        <v>0</v>
      </c>
      <c r="C33" s="5">
        <f t="shared" si="5"/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  <c r="H33" s="5">
        <f t="shared" si="5"/>
        <v>0</v>
      </c>
      <c r="I33" s="5">
        <f t="shared" si="5"/>
        <v>0</v>
      </c>
      <c r="J33" s="5">
        <f t="shared" si="6"/>
        <v>31</v>
      </c>
      <c r="K33" s="7">
        <f t="shared" si="6"/>
        <v>20</v>
      </c>
      <c r="L33" s="5">
        <f t="shared" si="7"/>
        <v>31</v>
      </c>
      <c r="M33" s="7">
        <f t="shared" si="13"/>
        <v>20</v>
      </c>
      <c r="N33" s="5">
        <f t="shared" si="13"/>
        <v>14</v>
      </c>
      <c r="O33" s="5">
        <f t="shared" si="13"/>
        <v>5</v>
      </c>
      <c r="P33" s="5">
        <f t="shared" si="13"/>
        <v>17</v>
      </c>
      <c r="Q33" s="5">
        <f t="shared" si="13"/>
        <v>1</v>
      </c>
    </row>
    <row r="34" spans="1:18" s="64" customFormat="1" ht="12.75" customHeight="1">
      <c r="A34" s="21" t="s">
        <v>38</v>
      </c>
      <c r="B34" s="5">
        <f t="shared" si="5"/>
        <v>0</v>
      </c>
      <c r="C34" s="5">
        <f t="shared" si="5"/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6"/>
        <v>26</v>
      </c>
      <c r="K34" s="7">
        <f t="shared" si="6"/>
        <v>12.5</v>
      </c>
      <c r="L34" s="5">
        <f t="shared" si="7"/>
        <v>26</v>
      </c>
      <c r="M34" s="7">
        <f t="shared" si="13"/>
        <v>12.5</v>
      </c>
      <c r="N34" s="5">
        <f t="shared" si="13"/>
        <v>13</v>
      </c>
      <c r="O34" s="5">
        <f t="shared" si="13"/>
        <v>1</v>
      </c>
      <c r="P34" s="5">
        <f t="shared" si="13"/>
        <v>13</v>
      </c>
      <c r="Q34" s="5">
        <f t="shared" si="13"/>
        <v>3</v>
      </c>
    </row>
    <row r="35" spans="1:18">
      <c r="A35" s="21" t="s">
        <v>143</v>
      </c>
      <c r="B35" s="5">
        <f t="shared" si="5"/>
        <v>0</v>
      </c>
      <c r="C35" s="5">
        <f t="shared" si="5"/>
        <v>0</v>
      </c>
      <c r="D35" s="5">
        <f t="shared" si="5"/>
        <v>0</v>
      </c>
      <c r="E35" s="5">
        <f t="shared" si="5"/>
        <v>0</v>
      </c>
      <c r="F35" s="5">
        <f t="shared" si="5"/>
        <v>0</v>
      </c>
      <c r="G35" s="5">
        <f t="shared" si="5"/>
        <v>0</v>
      </c>
      <c r="H35" s="5">
        <f t="shared" si="5"/>
        <v>0</v>
      </c>
      <c r="I35" s="5">
        <f t="shared" si="5"/>
        <v>0</v>
      </c>
      <c r="J35" s="5">
        <f t="shared" si="6"/>
        <v>59</v>
      </c>
      <c r="K35" s="7">
        <f t="shared" si="6"/>
        <v>58.5</v>
      </c>
      <c r="L35" s="5">
        <f t="shared" si="7"/>
        <v>59</v>
      </c>
      <c r="M35" s="7">
        <f t="shared" si="13"/>
        <v>58.5</v>
      </c>
      <c r="N35" s="5">
        <f t="shared" si="13"/>
        <v>19</v>
      </c>
      <c r="O35" s="5">
        <f t="shared" si="13"/>
        <v>2</v>
      </c>
      <c r="P35" s="5">
        <f t="shared" si="13"/>
        <v>40</v>
      </c>
      <c r="Q35" s="5">
        <f t="shared" si="13"/>
        <v>10</v>
      </c>
    </row>
    <row r="36" spans="1:18" s="64" customFormat="1" ht="12.75" customHeight="1">
      <c r="A36" s="21" t="s">
        <v>39</v>
      </c>
      <c r="B36" s="5">
        <f t="shared" si="5"/>
        <v>0</v>
      </c>
      <c r="C36" s="5">
        <f t="shared" si="5"/>
        <v>0</v>
      </c>
      <c r="D36" s="5">
        <f t="shared" si="5"/>
        <v>0</v>
      </c>
      <c r="E36" s="5">
        <f t="shared" si="5"/>
        <v>0</v>
      </c>
      <c r="F36" s="5">
        <f t="shared" si="5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6"/>
        <v>31</v>
      </c>
      <c r="K36" s="7">
        <f t="shared" si="6"/>
        <v>16.850000000000001</v>
      </c>
      <c r="L36" s="5">
        <f t="shared" si="7"/>
        <v>31</v>
      </c>
      <c r="M36" s="7">
        <f t="shared" si="13"/>
        <v>16.850000000000001</v>
      </c>
      <c r="N36" s="5">
        <f t="shared" si="13"/>
        <v>20</v>
      </c>
      <c r="O36" s="5">
        <f t="shared" si="13"/>
        <v>5</v>
      </c>
      <c r="P36" s="5">
        <f t="shared" si="13"/>
        <v>11</v>
      </c>
      <c r="Q36" s="5">
        <f t="shared" si="13"/>
        <v>5</v>
      </c>
    </row>
    <row r="37" spans="1:18" s="64" customFormat="1" ht="12.75" customHeight="1">
      <c r="A37" s="21" t="s">
        <v>40</v>
      </c>
      <c r="B37" s="5">
        <f t="shared" si="5"/>
        <v>0</v>
      </c>
      <c r="C37" s="5">
        <f t="shared" si="5"/>
        <v>0</v>
      </c>
      <c r="D37" s="5">
        <f t="shared" si="5"/>
        <v>0</v>
      </c>
      <c r="E37" s="5">
        <f t="shared" si="5"/>
        <v>0</v>
      </c>
      <c r="F37" s="5">
        <f t="shared" si="5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6"/>
        <v>35</v>
      </c>
      <c r="K37" s="7">
        <f t="shared" si="6"/>
        <v>19.5</v>
      </c>
      <c r="L37" s="5">
        <f t="shared" si="7"/>
        <v>35</v>
      </c>
      <c r="M37" s="7">
        <f t="shared" si="13"/>
        <v>19.5</v>
      </c>
      <c r="N37" s="5">
        <f t="shared" si="13"/>
        <v>13</v>
      </c>
      <c r="O37" s="5">
        <f t="shared" si="13"/>
        <v>3</v>
      </c>
      <c r="P37" s="5">
        <f t="shared" si="13"/>
        <v>22</v>
      </c>
      <c r="Q37" s="5">
        <f t="shared" si="13"/>
        <v>3</v>
      </c>
    </row>
    <row r="38" spans="1:18" s="64" customFormat="1" ht="12.75" customHeight="1">
      <c r="A38" s="21" t="s">
        <v>41</v>
      </c>
      <c r="B38" s="5">
        <f t="shared" si="5"/>
        <v>0</v>
      </c>
      <c r="C38" s="5">
        <f t="shared" si="5"/>
        <v>0</v>
      </c>
      <c r="D38" s="5">
        <f t="shared" si="5"/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6"/>
        <v>44</v>
      </c>
      <c r="K38" s="7">
        <f t="shared" si="6"/>
        <v>36</v>
      </c>
      <c r="L38" s="5">
        <f t="shared" si="7"/>
        <v>44</v>
      </c>
      <c r="M38" s="7">
        <f t="shared" si="13"/>
        <v>36</v>
      </c>
      <c r="N38" s="5">
        <f t="shared" si="13"/>
        <v>12</v>
      </c>
      <c r="O38" s="5">
        <f t="shared" si="13"/>
        <v>3</v>
      </c>
      <c r="P38" s="5">
        <f t="shared" si="13"/>
        <v>32</v>
      </c>
      <c r="Q38" s="5">
        <f t="shared" si="13"/>
        <v>12</v>
      </c>
    </row>
    <row r="39" spans="1:18" s="64" customFormat="1" ht="12.75" customHeight="1">
      <c r="A39" s="21" t="s">
        <v>42</v>
      </c>
      <c r="B39" s="5">
        <f t="shared" si="5"/>
        <v>0</v>
      </c>
      <c r="C39" s="5">
        <f t="shared" si="5"/>
        <v>0</v>
      </c>
      <c r="D39" s="5">
        <f t="shared" si="5"/>
        <v>0</v>
      </c>
      <c r="E39" s="5">
        <f t="shared" si="5"/>
        <v>0</v>
      </c>
      <c r="F39" s="5">
        <f t="shared" si="5"/>
        <v>0</v>
      </c>
      <c r="G39" s="5">
        <f t="shared" si="5"/>
        <v>0</v>
      </c>
      <c r="H39" s="5">
        <f t="shared" si="5"/>
        <v>0</v>
      </c>
      <c r="I39" s="5">
        <f t="shared" si="5"/>
        <v>0</v>
      </c>
      <c r="J39" s="5">
        <f t="shared" si="6"/>
        <v>48</v>
      </c>
      <c r="K39" s="7">
        <f t="shared" si="6"/>
        <v>27</v>
      </c>
      <c r="L39" s="5">
        <f t="shared" si="7"/>
        <v>48</v>
      </c>
      <c r="M39" s="7">
        <f t="shared" si="13"/>
        <v>27</v>
      </c>
      <c r="N39" s="5">
        <f t="shared" si="13"/>
        <v>23</v>
      </c>
      <c r="O39" s="5">
        <f t="shared" si="13"/>
        <v>3</v>
      </c>
      <c r="P39" s="5">
        <f t="shared" si="13"/>
        <v>25</v>
      </c>
      <c r="Q39" s="5">
        <f t="shared" si="13"/>
        <v>9</v>
      </c>
    </row>
    <row r="40" spans="1:18" s="64" customFormat="1" ht="12.75" customHeight="1">
      <c r="A40" s="21" t="s">
        <v>43</v>
      </c>
      <c r="B40" s="5">
        <f t="shared" si="5"/>
        <v>0</v>
      </c>
      <c r="C40" s="5">
        <f t="shared" si="5"/>
        <v>0</v>
      </c>
      <c r="D40" s="5">
        <f t="shared" si="5"/>
        <v>0</v>
      </c>
      <c r="E40" s="5">
        <f t="shared" si="5"/>
        <v>0</v>
      </c>
      <c r="F40" s="5">
        <f t="shared" si="5"/>
        <v>0</v>
      </c>
      <c r="G40" s="5">
        <f t="shared" si="5"/>
        <v>0</v>
      </c>
      <c r="H40" s="5">
        <f t="shared" si="5"/>
        <v>0</v>
      </c>
      <c r="I40" s="5">
        <f t="shared" si="5"/>
        <v>0</v>
      </c>
      <c r="J40" s="5">
        <f t="shared" si="6"/>
        <v>20</v>
      </c>
      <c r="K40" s="7">
        <f t="shared" si="6"/>
        <v>12</v>
      </c>
      <c r="L40" s="5">
        <f t="shared" si="7"/>
        <v>20</v>
      </c>
      <c r="M40" s="7">
        <f t="shared" si="13"/>
        <v>12</v>
      </c>
      <c r="N40" s="5">
        <f t="shared" si="13"/>
        <v>12</v>
      </c>
      <c r="O40" s="5">
        <f t="shared" si="13"/>
        <v>1</v>
      </c>
      <c r="P40" s="5">
        <f t="shared" si="13"/>
        <v>8</v>
      </c>
      <c r="Q40" s="5">
        <f t="shared" si="13"/>
        <v>0</v>
      </c>
      <c r="R40" s="79"/>
    </row>
    <row r="41" spans="1:18">
      <c r="A41" s="21" t="s">
        <v>145</v>
      </c>
      <c r="B41" s="5">
        <f t="shared" si="5"/>
        <v>0</v>
      </c>
      <c r="C41" s="5">
        <f t="shared" si="5"/>
        <v>0</v>
      </c>
      <c r="D41" s="5">
        <f t="shared" si="5"/>
        <v>0</v>
      </c>
      <c r="E41" s="5">
        <f t="shared" si="5"/>
        <v>0</v>
      </c>
      <c r="F41" s="5">
        <f t="shared" si="5"/>
        <v>0</v>
      </c>
      <c r="G41" s="5">
        <f t="shared" si="5"/>
        <v>0</v>
      </c>
      <c r="H41" s="5">
        <f t="shared" si="5"/>
        <v>0</v>
      </c>
      <c r="I41" s="5">
        <f t="shared" si="5"/>
        <v>0</v>
      </c>
      <c r="J41" s="5">
        <f t="shared" si="6"/>
        <v>30</v>
      </c>
      <c r="K41" s="7">
        <f t="shared" si="6"/>
        <v>23</v>
      </c>
      <c r="L41" s="5">
        <f t="shared" si="7"/>
        <v>30</v>
      </c>
      <c r="M41" s="7">
        <f t="shared" si="13"/>
        <v>23</v>
      </c>
      <c r="N41" s="5">
        <f t="shared" si="13"/>
        <v>12</v>
      </c>
      <c r="O41" s="5">
        <f t="shared" si="13"/>
        <v>3</v>
      </c>
      <c r="P41" s="5">
        <f t="shared" si="13"/>
        <v>18</v>
      </c>
      <c r="Q41" s="5">
        <f t="shared" si="13"/>
        <v>7</v>
      </c>
    </row>
    <row r="42" spans="1:18">
      <c r="A42" s="21" t="s">
        <v>144</v>
      </c>
      <c r="B42" s="5">
        <f t="shared" si="5"/>
        <v>0</v>
      </c>
      <c r="C42" s="5">
        <f t="shared" si="5"/>
        <v>0</v>
      </c>
      <c r="D42" s="5">
        <f t="shared" si="5"/>
        <v>0</v>
      </c>
      <c r="E42" s="5">
        <f t="shared" si="5"/>
        <v>0</v>
      </c>
      <c r="F42" s="5">
        <f t="shared" si="5"/>
        <v>0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6"/>
        <v>43</v>
      </c>
      <c r="K42" s="7">
        <f t="shared" si="6"/>
        <v>24.75</v>
      </c>
      <c r="L42" s="5">
        <f t="shared" si="7"/>
        <v>43</v>
      </c>
      <c r="M42" s="7">
        <f t="shared" si="13"/>
        <v>24.75</v>
      </c>
      <c r="N42" s="5">
        <f t="shared" si="13"/>
        <v>10</v>
      </c>
      <c r="O42" s="5">
        <f t="shared" si="13"/>
        <v>18</v>
      </c>
      <c r="P42" s="5">
        <f t="shared" si="13"/>
        <v>33</v>
      </c>
      <c r="Q42" s="5">
        <f t="shared" si="13"/>
        <v>2</v>
      </c>
    </row>
    <row r="43" spans="1:18">
      <c r="A43" s="21" t="s">
        <v>146</v>
      </c>
      <c r="B43" s="5">
        <f t="shared" si="5"/>
        <v>0</v>
      </c>
      <c r="C43" s="5">
        <f t="shared" si="5"/>
        <v>0</v>
      </c>
      <c r="D43" s="5">
        <f t="shared" si="5"/>
        <v>0</v>
      </c>
      <c r="E43" s="5">
        <f t="shared" si="5"/>
        <v>0</v>
      </c>
      <c r="F43" s="5">
        <f t="shared" si="5"/>
        <v>0</v>
      </c>
      <c r="G43" s="5">
        <f t="shared" si="5"/>
        <v>0</v>
      </c>
      <c r="H43" s="5">
        <f t="shared" si="5"/>
        <v>0</v>
      </c>
      <c r="I43" s="5">
        <f t="shared" ref="I43" si="14">I84+I121</f>
        <v>0</v>
      </c>
      <c r="J43" s="5">
        <f t="shared" si="6"/>
        <v>18</v>
      </c>
      <c r="K43" s="7">
        <f t="shared" si="6"/>
        <v>11</v>
      </c>
      <c r="L43" s="5">
        <f t="shared" si="7"/>
        <v>18</v>
      </c>
      <c r="M43" s="7">
        <f t="shared" si="13"/>
        <v>11</v>
      </c>
      <c r="N43" s="5">
        <f t="shared" si="13"/>
        <v>11</v>
      </c>
      <c r="O43" s="5">
        <f t="shared" si="13"/>
        <v>6</v>
      </c>
      <c r="P43" s="5">
        <f t="shared" si="13"/>
        <v>7</v>
      </c>
      <c r="Q43" s="5">
        <f t="shared" si="13"/>
        <v>1</v>
      </c>
    </row>
    <row r="44" spans="1:18" s="64" customFormat="1" ht="12.75" customHeight="1">
      <c r="A44" s="21" t="s">
        <v>44</v>
      </c>
      <c r="B44" s="5">
        <f t="shared" ref="B44:K44" si="15">B85+B122</f>
        <v>0</v>
      </c>
      <c r="C44" s="5">
        <f t="shared" si="15"/>
        <v>0</v>
      </c>
      <c r="D44" s="5">
        <f t="shared" si="15"/>
        <v>0</v>
      </c>
      <c r="E44" s="5">
        <f t="shared" si="15"/>
        <v>0</v>
      </c>
      <c r="F44" s="5">
        <f t="shared" si="15"/>
        <v>0</v>
      </c>
      <c r="G44" s="5">
        <f t="shared" si="15"/>
        <v>0</v>
      </c>
      <c r="H44" s="5">
        <f t="shared" si="15"/>
        <v>0</v>
      </c>
      <c r="I44" s="5">
        <f t="shared" si="15"/>
        <v>0</v>
      </c>
      <c r="J44" s="5">
        <f t="shared" si="15"/>
        <v>38</v>
      </c>
      <c r="K44" s="7">
        <f t="shared" si="15"/>
        <v>18.5</v>
      </c>
      <c r="L44" s="5">
        <f t="shared" si="7"/>
        <v>38</v>
      </c>
      <c r="M44" s="7">
        <f t="shared" si="13"/>
        <v>18.5</v>
      </c>
      <c r="N44" s="5">
        <f t="shared" si="13"/>
        <v>15</v>
      </c>
      <c r="O44" s="5">
        <f t="shared" si="13"/>
        <v>3</v>
      </c>
      <c r="P44" s="5">
        <f t="shared" si="13"/>
        <v>23</v>
      </c>
      <c r="Q44" s="5">
        <f t="shared" si="13"/>
        <v>8</v>
      </c>
    </row>
    <row r="45" spans="1:18" s="64" customFormat="1" ht="12.75" customHeight="1">
      <c r="A45" s="21" t="s">
        <v>45</v>
      </c>
      <c r="B45" s="5">
        <f t="shared" ref="B45:K45" si="16">B86+B123</f>
        <v>15</v>
      </c>
      <c r="C45" s="5">
        <f t="shared" si="16"/>
        <v>516</v>
      </c>
      <c r="D45" s="5">
        <f t="shared" si="16"/>
        <v>16</v>
      </c>
      <c r="E45" s="5">
        <f t="shared" si="16"/>
        <v>870</v>
      </c>
      <c r="F45" s="5">
        <f t="shared" si="16"/>
        <v>0</v>
      </c>
      <c r="G45" s="5">
        <f t="shared" si="16"/>
        <v>0</v>
      </c>
      <c r="H45" s="5">
        <f t="shared" si="16"/>
        <v>0</v>
      </c>
      <c r="I45" s="5">
        <f t="shared" si="16"/>
        <v>0</v>
      </c>
      <c r="J45" s="5">
        <f t="shared" si="16"/>
        <v>54</v>
      </c>
      <c r="K45" s="7">
        <f t="shared" si="16"/>
        <v>32.75</v>
      </c>
      <c r="L45" s="5">
        <f t="shared" si="7"/>
        <v>54</v>
      </c>
      <c r="M45" s="7">
        <f t="shared" si="13"/>
        <v>32.75</v>
      </c>
      <c r="N45" s="5">
        <f t="shared" si="13"/>
        <v>25</v>
      </c>
      <c r="O45" s="5">
        <f t="shared" si="13"/>
        <v>8</v>
      </c>
      <c r="P45" s="5">
        <f t="shared" si="13"/>
        <v>29</v>
      </c>
      <c r="Q45" s="5">
        <f t="shared" si="13"/>
        <v>7</v>
      </c>
    </row>
    <row r="46" spans="1:18">
      <c r="A46" s="21" t="s">
        <v>149</v>
      </c>
      <c r="B46" s="5">
        <f t="shared" ref="B46:K46" si="17">B87+B124</f>
        <v>0</v>
      </c>
      <c r="C46" s="5">
        <f t="shared" si="17"/>
        <v>0</v>
      </c>
      <c r="D46" s="5">
        <f t="shared" si="17"/>
        <v>0</v>
      </c>
      <c r="E46" s="5">
        <f t="shared" si="17"/>
        <v>0</v>
      </c>
      <c r="F46" s="5">
        <f t="shared" si="17"/>
        <v>0</v>
      </c>
      <c r="G46" s="5">
        <f t="shared" si="17"/>
        <v>0</v>
      </c>
      <c r="H46" s="5">
        <f t="shared" si="17"/>
        <v>0</v>
      </c>
      <c r="I46" s="5">
        <f t="shared" si="17"/>
        <v>0</v>
      </c>
      <c r="J46" s="5">
        <f t="shared" si="17"/>
        <v>8</v>
      </c>
      <c r="K46" s="7">
        <f t="shared" si="17"/>
        <v>6</v>
      </c>
      <c r="L46" s="5">
        <f t="shared" si="7"/>
        <v>8</v>
      </c>
      <c r="M46" s="7">
        <f>M87+M124</f>
        <v>6</v>
      </c>
      <c r="N46" s="5">
        <f t="shared" ref="N46:Q46" si="18">N87+N124</f>
        <v>2</v>
      </c>
      <c r="O46" s="5">
        <f t="shared" si="18"/>
        <v>2</v>
      </c>
      <c r="P46" s="5">
        <f t="shared" si="18"/>
        <v>6</v>
      </c>
      <c r="Q46" s="5">
        <f t="shared" si="18"/>
        <v>5</v>
      </c>
    </row>
    <row r="47" spans="1:18" s="64" customFormat="1" ht="12.75" customHeight="1">
      <c r="A47" s="21"/>
      <c r="B47" s="5"/>
      <c r="C47" s="5"/>
      <c r="D47" s="5"/>
      <c r="E47" s="5"/>
      <c r="F47" s="5"/>
      <c r="G47" s="5"/>
      <c r="H47" s="5"/>
      <c r="I47" s="5"/>
      <c r="J47" s="5"/>
      <c r="K47" s="7"/>
      <c r="L47" s="5"/>
      <c r="M47" s="7"/>
      <c r="N47" s="5"/>
      <c r="O47" s="5"/>
      <c r="P47" s="5"/>
      <c r="Q47" s="5"/>
    </row>
    <row r="48" spans="1:18" s="26" customFormat="1" ht="25.5" customHeight="1">
      <c r="A48" s="67" t="s">
        <v>46</v>
      </c>
      <c r="B48" s="68">
        <f>SUM(B49:B51)</f>
        <v>0</v>
      </c>
      <c r="C48" s="68">
        <f t="shared" ref="C48:Q48" si="19">SUM(C49:C51)</f>
        <v>0</v>
      </c>
      <c r="D48" s="68">
        <f t="shared" si="19"/>
        <v>0</v>
      </c>
      <c r="E48" s="68">
        <f t="shared" si="19"/>
        <v>0</v>
      </c>
      <c r="F48" s="68">
        <f t="shared" si="19"/>
        <v>0</v>
      </c>
      <c r="G48" s="68">
        <f t="shared" si="19"/>
        <v>0</v>
      </c>
      <c r="H48" s="68">
        <f t="shared" si="19"/>
        <v>0</v>
      </c>
      <c r="I48" s="68">
        <f t="shared" si="19"/>
        <v>0</v>
      </c>
      <c r="J48" s="68">
        <f t="shared" si="19"/>
        <v>219</v>
      </c>
      <c r="K48" s="68">
        <f t="shared" si="19"/>
        <v>204.5</v>
      </c>
      <c r="L48" s="68">
        <f t="shared" si="19"/>
        <v>219</v>
      </c>
      <c r="M48" s="55">
        <f t="shared" si="19"/>
        <v>204.5</v>
      </c>
      <c r="N48" s="68">
        <f t="shared" si="19"/>
        <v>171</v>
      </c>
      <c r="O48" s="68">
        <f t="shared" si="19"/>
        <v>55</v>
      </c>
      <c r="P48" s="68">
        <f t="shared" si="19"/>
        <v>48</v>
      </c>
      <c r="Q48" s="68">
        <f t="shared" si="19"/>
        <v>13</v>
      </c>
    </row>
    <row r="49" spans="1:18" ht="12.75" customHeight="1">
      <c r="A49" s="21" t="s">
        <v>150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191</v>
      </c>
      <c r="K49" s="7">
        <v>181.5</v>
      </c>
      <c r="L49" s="5">
        <f>SUM(N49,P49)</f>
        <v>191</v>
      </c>
      <c r="M49" s="7">
        <v>181.5</v>
      </c>
      <c r="N49" s="5">
        <v>146</v>
      </c>
      <c r="O49" s="5">
        <v>52</v>
      </c>
      <c r="P49" s="5">
        <v>45</v>
      </c>
      <c r="Q49" s="5">
        <v>12</v>
      </c>
      <c r="R49" s="64"/>
    </row>
    <row r="50" spans="1:18" s="64" customFormat="1" ht="12.75" customHeight="1">
      <c r="A50" s="21" t="s">
        <v>47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28</v>
      </c>
      <c r="K50" s="7">
        <v>23</v>
      </c>
      <c r="L50" s="5">
        <f>SUM(N50,P50)</f>
        <v>28</v>
      </c>
      <c r="M50" s="7">
        <v>23</v>
      </c>
      <c r="N50" s="5">
        <v>25</v>
      </c>
      <c r="O50" s="5">
        <v>3</v>
      </c>
      <c r="P50" s="5">
        <v>3</v>
      </c>
      <c r="Q50" s="13">
        <v>1</v>
      </c>
    </row>
    <row r="51" spans="1:18" s="64" customFormat="1" ht="12.75" customHeight="1">
      <c r="A51" s="21"/>
      <c r="B51" s="5"/>
      <c r="C51" s="5"/>
      <c r="D51" s="5"/>
      <c r="E51" s="5"/>
      <c r="F51" s="5"/>
      <c r="G51" s="5"/>
      <c r="H51" s="5"/>
      <c r="I51" s="5"/>
      <c r="J51" s="5"/>
      <c r="K51" s="7"/>
      <c r="L51" s="5"/>
      <c r="M51" s="7"/>
      <c r="N51" s="5"/>
      <c r="O51" s="5"/>
      <c r="P51" s="5"/>
      <c r="Q51" s="5"/>
    </row>
    <row r="52" spans="1:18" s="26" customFormat="1" ht="25.5" customHeight="1">
      <c r="A52" s="67" t="s">
        <v>48</v>
      </c>
      <c r="B52" s="122">
        <f>SUM(B53:B88)</f>
        <v>15</v>
      </c>
      <c r="C52" s="122">
        <f t="shared" ref="C52:Q52" si="20">SUM(C53:C88)</f>
        <v>359</v>
      </c>
      <c r="D52" s="122">
        <f t="shared" si="20"/>
        <v>13</v>
      </c>
      <c r="E52" s="122">
        <f t="shared" si="20"/>
        <v>676</v>
      </c>
      <c r="F52" s="122">
        <f t="shared" si="20"/>
        <v>0</v>
      </c>
      <c r="G52" s="122">
        <f t="shared" si="20"/>
        <v>0</v>
      </c>
      <c r="H52" s="122">
        <f t="shared" si="20"/>
        <v>0</v>
      </c>
      <c r="I52" s="122">
        <f t="shared" si="20"/>
        <v>0</v>
      </c>
      <c r="J52" s="122">
        <f t="shared" si="20"/>
        <v>195</v>
      </c>
      <c r="K52" s="122">
        <f t="shared" si="20"/>
        <v>156.5</v>
      </c>
      <c r="L52" s="122">
        <f t="shared" si="20"/>
        <v>195</v>
      </c>
      <c r="M52" s="60">
        <f t="shared" si="20"/>
        <v>156.5</v>
      </c>
      <c r="N52" s="122">
        <f t="shared" si="20"/>
        <v>119</v>
      </c>
      <c r="O52" s="122">
        <f t="shared" si="20"/>
        <v>43</v>
      </c>
      <c r="P52" s="122">
        <f t="shared" si="20"/>
        <v>76</v>
      </c>
      <c r="Q52" s="122">
        <f t="shared" si="20"/>
        <v>32</v>
      </c>
    </row>
    <row r="53" spans="1:18" ht="12.75" customHeight="1">
      <c r="A53" s="21" t="s">
        <v>131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3</v>
      </c>
      <c r="K53" s="42">
        <v>2.5</v>
      </c>
      <c r="L53" s="5">
        <f t="shared" ref="L53:L56" si="21">SUM(N53,P53)</f>
        <v>3</v>
      </c>
      <c r="M53" s="42">
        <v>2.5</v>
      </c>
      <c r="N53" s="10">
        <v>1</v>
      </c>
      <c r="O53" s="10">
        <v>0</v>
      </c>
      <c r="P53" s="10">
        <v>2</v>
      </c>
      <c r="Q53" s="10">
        <v>1</v>
      </c>
      <c r="R53" s="74"/>
    </row>
    <row r="54" spans="1:18" ht="12.75" customHeight="1">
      <c r="A54" s="21" t="s">
        <v>132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4</v>
      </c>
      <c r="K54" s="7">
        <v>2.5</v>
      </c>
      <c r="L54" s="5">
        <f t="shared" si="21"/>
        <v>4</v>
      </c>
      <c r="M54" s="7">
        <v>2.5</v>
      </c>
      <c r="N54" s="5">
        <v>1</v>
      </c>
      <c r="O54" s="5">
        <v>1</v>
      </c>
      <c r="P54" s="5">
        <v>3</v>
      </c>
      <c r="Q54" s="5">
        <v>1</v>
      </c>
      <c r="R54" s="74"/>
    </row>
    <row r="55" spans="1:18" s="64" customFormat="1" ht="12.75" customHeight="1">
      <c r="A55" s="21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5</v>
      </c>
      <c r="K55" s="7">
        <v>4</v>
      </c>
      <c r="L55" s="5">
        <f t="shared" si="21"/>
        <v>5</v>
      </c>
      <c r="M55" s="7">
        <v>4</v>
      </c>
      <c r="N55" s="5">
        <v>4</v>
      </c>
      <c r="O55" s="5">
        <v>3</v>
      </c>
      <c r="P55" s="5">
        <v>1</v>
      </c>
      <c r="Q55" s="5">
        <v>1</v>
      </c>
    </row>
    <row r="56" spans="1:18" ht="12.75" customHeight="1">
      <c r="A56" s="21" t="s">
        <v>133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12</v>
      </c>
      <c r="K56" s="10">
        <v>11</v>
      </c>
      <c r="L56" s="5">
        <f t="shared" si="21"/>
        <v>12</v>
      </c>
      <c r="M56" s="10">
        <v>11</v>
      </c>
      <c r="N56" s="10">
        <v>9</v>
      </c>
      <c r="O56" s="10">
        <v>1</v>
      </c>
      <c r="P56" s="10">
        <v>3</v>
      </c>
      <c r="Q56" s="10">
        <v>1</v>
      </c>
      <c r="R56" s="74"/>
    </row>
    <row r="57" spans="1:18" ht="12.75" customHeight="1">
      <c r="A57" s="21" t="s">
        <v>135</v>
      </c>
      <c r="B57" s="120">
        <v>0</v>
      </c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5</v>
      </c>
      <c r="K57" s="121">
        <v>3.5</v>
      </c>
      <c r="L57" s="5">
        <f t="shared" ref="L57:L66" si="22">SUM(N57,P57)</f>
        <v>5</v>
      </c>
      <c r="M57" s="121">
        <v>3.5</v>
      </c>
      <c r="N57" s="120">
        <v>2</v>
      </c>
      <c r="O57" s="120">
        <v>2</v>
      </c>
      <c r="P57" s="120">
        <v>3</v>
      </c>
      <c r="Q57" s="120">
        <v>2</v>
      </c>
      <c r="R57" s="74"/>
    </row>
    <row r="58" spans="1:18" ht="12.75" customHeight="1">
      <c r="A58" s="21" t="s">
        <v>134</v>
      </c>
      <c r="B58" s="120">
        <v>2</v>
      </c>
      <c r="C58" s="120">
        <v>9</v>
      </c>
      <c r="D58" s="120">
        <v>1</v>
      </c>
      <c r="E58" s="120">
        <v>6</v>
      </c>
      <c r="F58" s="120">
        <v>0</v>
      </c>
      <c r="G58" s="120">
        <v>0</v>
      </c>
      <c r="H58" s="120">
        <v>0</v>
      </c>
      <c r="I58" s="120">
        <v>0</v>
      </c>
      <c r="J58" s="120">
        <v>3</v>
      </c>
      <c r="K58" s="121">
        <v>2</v>
      </c>
      <c r="L58" s="5">
        <f t="shared" si="22"/>
        <v>3</v>
      </c>
      <c r="M58" s="121">
        <v>2</v>
      </c>
      <c r="N58" s="120">
        <v>3</v>
      </c>
      <c r="O58" s="120">
        <v>1</v>
      </c>
      <c r="P58" s="120">
        <v>0</v>
      </c>
      <c r="Q58" s="120">
        <v>0</v>
      </c>
      <c r="R58" s="74"/>
    </row>
    <row r="59" spans="1:18" ht="12.75" customHeight="1">
      <c r="A59" s="21" t="s">
        <v>151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6</v>
      </c>
      <c r="K59" s="121">
        <v>6</v>
      </c>
      <c r="L59" s="5">
        <f t="shared" si="22"/>
        <v>6</v>
      </c>
      <c r="M59" s="121">
        <v>6</v>
      </c>
      <c r="N59" s="120">
        <v>2</v>
      </c>
      <c r="O59" s="120">
        <v>1</v>
      </c>
      <c r="P59" s="120">
        <v>4</v>
      </c>
      <c r="Q59" s="120">
        <v>3</v>
      </c>
      <c r="R59" s="74"/>
    </row>
    <row r="60" spans="1:18" ht="12.75" customHeight="1">
      <c r="A60" s="21" t="s">
        <v>148</v>
      </c>
      <c r="B60" s="120">
        <v>0</v>
      </c>
      <c r="C60" s="120">
        <v>0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6</v>
      </c>
      <c r="K60" s="121">
        <v>5.5</v>
      </c>
      <c r="L60" s="5">
        <f t="shared" si="22"/>
        <v>6</v>
      </c>
      <c r="M60" s="121">
        <v>5.5</v>
      </c>
      <c r="N60" s="120">
        <v>1</v>
      </c>
      <c r="O60" s="120">
        <v>0</v>
      </c>
      <c r="P60" s="120">
        <v>5</v>
      </c>
      <c r="Q60" s="120">
        <v>1</v>
      </c>
      <c r="R60" s="74"/>
    </row>
    <row r="61" spans="1:18" ht="12.75" customHeight="1">
      <c r="A61" s="21" t="s">
        <v>136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6</v>
      </c>
      <c r="K61" s="7">
        <v>5</v>
      </c>
      <c r="L61" s="5">
        <f t="shared" si="22"/>
        <v>6</v>
      </c>
      <c r="M61" s="7">
        <v>5</v>
      </c>
      <c r="N61" s="5">
        <v>6</v>
      </c>
      <c r="O61" s="5">
        <v>3</v>
      </c>
      <c r="P61" s="120">
        <v>0</v>
      </c>
      <c r="Q61" s="120">
        <v>0</v>
      </c>
      <c r="R61" s="74"/>
    </row>
    <row r="62" spans="1:18" ht="12.75" customHeight="1">
      <c r="A62" s="21" t="s">
        <v>147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8</v>
      </c>
      <c r="K62" s="121">
        <v>6.5</v>
      </c>
      <c r="L62" s="5">
        <f t="shared" si="22"/>
        <v>8</v>
      </c>
      <c r="M62" s="121">
        <v>6.5</v>
      </c>
      <c r="N62" s="120">
        <v>4</v>
      </c>
      <c r="O62" s="120">
        <v>3</v>
      </c>
      <c r="P62" s="120">
        <v>4</v>
      </c>
      <c r="Q62" s="120">
        <v>2</v>
      </c>
      <c r="R62" s="74"/>
    </row>
    <row r="63" spans="1:18" ht="12.75" customHeight="1">
      <c r="A63" s="21" t="s">
        <v>137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</v>
      </c>
      <c r="K63" s="7">
        <v>2</v>
      </c>
      <c r="L63" s="5">
        <f t="shared" si="22"/>
        <v>3</v>
      </c>
      <c r="M63" s="7">
        <v>2</v>
      </c>
      <c r="N63" s="5">
        <v>1</v>
      </c>
      <c r="O63" s="5">
        <v>0</v>
      </c>
      <c r="P63" s="5">
        <v>2</v>
      </c>
      <c r="Q63" s="5">
        <v>0</v>
      </c>
      <c r="R63" s="74"/>
    </row>
    <row r="64" spans="1:18" s="64" customFormat="1" ht="12.75" customHeight="1">
      <c r="A64" s="21" t="s">
        <v>32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3</v>
      </c>
      <c r="K64" s="7">
        <v>2</v>
      </c>
      <c r="L64" s="5">
        <f t="shared" si="22"/>
        <v>3</v>
      </c>
      <c r="M64" s="7">
        <v>2</v>
      </c>
      <c r="N64" s="5">
        <v>2</v>
      </c>
      <c r="O64" s="5">
        <v>0</v>
      </c>
      <c r="P64" s="5">
        <v>1</v>
      </c>
      <c r="Q64" s="5">
        <v>1</v>
      </c>
    </row>
    <row r="65" spans="1:18" s="64" customFormat="1" ht="12.75" customHeight="1">
      <c r="A65" s="21" t="s">
        <v>33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8</v>
      </c>
      <c r="K65" s="7">
        <v>6</v>
      </c>
      <c r="L65" s="5">
        <f t="shared" si="22"/>
        <v>8</v>
      </c>
      <c r="M65" s="7">
        <v>6</v>
      </c>
      <c r="N65" s="5">
        <v>8</v>
      </c>
      <c r="O65" s="5">
        <v>1</v>
      </c>
      <c r="P65" s="5">
        <v>0</v>
      </c>
      <c r="Q65" s="5">
        <v>0</v>
      </c>
    </row>
    <row r="66" spans="1:18" ht="12.75" customHeight="1">
      <c r="A66" s="21" t="s">
        <v>138</v>
      </c>
      <c r="B66" s="120">
        <v>0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1">
        <v>0</v>
      </c>
      <c r="L66" s="5">
        <f t="shared" si="22"/>
        <v>0</v>
      </c>
      <c r="M66" s="121">
        <v>0</v>
      </c>
      <c r="N66" s="120">
        <v>0</v>
      </c>
      <c r="O66" s="120">
        <v>0</v>
      </c>
      <c r="P66" s="120">
        <v>0</v>
      </c>
      <c r="Q66" s="120">
        <v>0</v>
      </c>
      <c r="R66" s="74"/>
    </row>
    <row r="67" spans="1:18" s="64" customFormat="1" ht="12.75" customHeight="1">
      <c r="A67" s="21" t="s">
        <v>34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9</v>
      </c>
      <c r="K67" s="7">
        <v>6</v>
      </c>
      <c r="L67" s="5">
        <f t="shared" ref="L67:L87" si="23">SUM(N67,P67)</f>
        <v>9</v>
      </c>
      <c r="M67" s="7">
        <v>6</v>
      </c>
      <c r="N67" s="5">
        <v>9</v>
      </c>
      <c r="O67" s="6">
        <v>0</v>
      </c>
      <c r="P67" s="6">
        <v>0</v>
      </c>
      <c r="Q67" s="6">
        <v>0</v>
      </c>
    </row>
    <row r="68" spans="1:18" s="64" customFormat="1" ht="12.75" customHeight="1">
      <c r="A68" s="21" t="s">
        <v>35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5</v>
      </c>
      <c r="K68" s="7">
        <v>4.5</v>
      </c>
      <c r="L68" s="5">
        <f t="shared" si="23"/>
        <v>5</v>
      </c>
      <c r="M68" s="7">
        <v>4.5</v>
      </c>
      <c r="N68" s="5">
        <v>4</v>
      </c>
      <c r="O68" s="5">
        <v>3</v>
      </c>
      <c r="P68" s="5">
        <v>1</v>
      </c>
      <c r="Q68" s="5">
        <v>0</v>
      </c>
    </row>
    <row r="69" spans="1:18" s="64" customFormat="1" ht="12.75" customHeight="1">
      <c r="A69" s="21" t="s">
        <v>36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7</v>
      </c>
      <c r="K69" s="7">
        <v>6.5</v>
      </c>
      <c r="L69" s="5">
        <f t="shared" si="23"/>
        <v>7</v>
      </c>
      <c r="M69" s="7">
        <v>6.5</v>
      </c>
      <c r="N69" s="5">
        <v>6</v>
      </c>
      <c r="O69" s="5">
        <v>2</v>
      </c>
      <c r="P69" s="5">
        <v>1</v>
      </c>
      <c r="Q69" s="5">
        <v>0</v>
      </c>
    </row>
    <row r="70" spans="1:18" s="64" customFormat="1" ht="12.75" customHeight="1">
      <c r="A70" s="21" t="s">
        <v>37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4</v>
      </c>
      <c r="K70" s="7">
        <v>3.25</v>
      </c>
      <c r="L70" s="5">
        <f t="shared" si="23"/>
        <v>4</v>
      </c>
      <c r="M70" s="7">
        <v>3.25</v>
      </c>
      <c r="N70" s="5">
        <v>3</v>
      </c>
      <c r="O70" s="5">
        <v>1</v>
      </c>
      <c r="P70" s="5">
        <v>1</v>
      </c>
      <c r="Q70" s="5">
        <v>1</v>
      </c>
    </row>
    <row r="71" spans="1:18" ht="12.75" customHeight="1">
      <c r="A71" s="21" t="s">
        <v>139</v>
      </c>
      <c r="B71" s="120">
        <v>0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5</v>
      </c>
      <c r="K71" s="121">
        <v>3.75</v>
      </c>
      <c r="L71" s="5">
        <f t="shared" si="23"/>
        <v>5</v>
      </c>
      <c r="M71" s="121">
        <v>3.75</v>
      </c>
      <c r="N71" s="120">
        <v>3</v>
      </c>
      <c r="O71" s="120">
        <v>0</v>
      </c>
      <c r="P71" s="120">
        <v>2</v>
      </c>
      <c r="Q71" s="120">
        <v>0</v>
      </c>
      <c r="R71" s="74"/>
    </row>
    <row r="72" spans="1:18" ht="12.75" customHeight="1">
      <c r="A72" s="21" t="s">
        <v>140</v>
      </c>
      <c r="B72" s="120">
        <v>0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6</v>
      </c>
      <c r="K72" s="121">
        <v>3.75</v>
      </c>
      <c r="L72" s="5">
        <f t="shared" si="23"/>
        <v>6</v>
      </c>
      <c r="M72" s="121">
        <v>3.75</v>
      </c>
      <c r="N72" s="120">
        <v>6</v>
      </c>
      <c r="O72" s="120">
        <v>4</v>
      </c>
      <c r="P72" s="120">
        <v>0</v>
      </c>
      <c r="Q72" s="120">
        <v>0</v>
      </c>
      <c r="R72" s="74"/>
    </row>
    <row r="73" spans="1:18" ht="12.75" customHeight="1">
      <c r="A73" s="21" t="s">
        <v>141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8</v>
      </c>
      <c r="K73" s="40">
        <v>5.25</v>
      </c>
      <c r="L73" s="5">
        <f t="shared" si="23"/>
        <v>8</v>
      </c>
      <c r="M73" s="40">
        <v>5.25</v>
      </c>
      <c r="N73" s="10">
        <v>2</v>
      </c>
      <c r="O73" s="10">
        <v>0</v>
      </c>
      <c r="P73" s="10">
        <v>6</v>
      </c>
      <c r="Q73" s="10">
        <v>2</v>
      </c>
      <c r="R73" s="74"/>
    </row>
    <row r="74" spans="1:18" ht="12.75" customHeight="1">
      <c r="A74" s="21" t="s">
        <v>142</v>
      </c>
      <c r="B74" s="120">
        <v>0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4</v>
      </c>
      <c r="K74" s="121">
        <v>3</v>
      </c>
      <c r="L74" s="5">
        <f t="shared" si="23"/>
        <v>4</v>
      </c>
      <c r="M74" s="121">
        <v>3</v>
      </c>
      <c r="N74" s="120">
        <v>2</v>
      </c>
      <c r="O74" s="120">
        <v>0</v>
      </c>
      <c r="P74" s="120">
        <v>2</v>
      </c>
      <c r="Q74" s="10">
        <v>0</v>
      </c>
      <c r="R74" s="74"/>
    </row>
    <row r="75" spans="1:18" s="64" customFormat="1" ht="12.75" customHeight="1">
      <c r="A75" s="21" t="s">
        <v>38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5</v>
      </c>
      <c r="K75" s="7">
        <v>3.25</v>
      </c>
      <c r="L75" s="5">
        <f t="shared" si="23"/>
        <v>5</v>
      </c>
      <c r="M75" s="7">
        <v>3.25</v>
      </c>
      <c r="N75" s="5">
        <v>3</v>
      </c>
      <c r="O75" s="5">
        <v>0</v>
      </c>
      <c r="P75" s="5">
        <v>2</v>
      </c>
      <c r="Q75" s="5">
        <v>0</v>
      </c>
    </row>
    <row r="76" spans="1:18" ht="12.75" customHeight="1">
      <c r="A76" s="21" t="s">
        <v>143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10</v>
      </c>
      <c r="K76" s="7">
        <v>8.75</v>
      </c>
      <c r="L76" s="5">
        <f t="shared" si="23"/>
        <v>10</v>
      </c>
      <c r="M76" s="7">
        <v>8.75</v>
      </c>
      <c r="N76" s="5">
        <v>5</v>
      </c>
      <c r="O76" s="5">
        <v>1</v>
      </c>
      <c r="P76" s="5">
        <v>5</v>
      </c>
      <c r="Q76" s="5">
        <v>3</v>
      </c>
      <c r="R76" s="74"/>
    </row>
    <row r="77" spans="1:18" s="64" customFormat="1" ht="12.75" customHeight="1">
      <c r="A77" s="21" t="s">
        <v>39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4</v>
      </c>
      <c r="K77" s="7">
        <v>3.5</v>
      </c>
      <c r="L77" s="5">
        <f t="shared" si="23"/>
        <v>4</v>
      </c>
      <c r="M77" s="7">
        <v>3.5</v>
      </c>
      <c r="N77" s="5">
        <v>3</v>
      </c>
      <c r="O77" s="5">
        <v>2</v>
      </c>
      <c r="P77" s="5">
        <v>1</v>
      </c>
      <c r="Q77" s="5">
        <v>1</v>
      </c>
    </row>
    <row r="78" spans="1:18" s="64" customFormat="1" ht="12.75" customHeight="1">
      <c r="A78" s="21" t="s">
        <v>40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5</v>
      </c>
      <c r="K78" s="7">
        <v>4</v>
      </c>
      <c r="L78" s="5">
        <f t="shared" si="23"/>
        <v>5</v>
      </c>
      <c r="M78" s="7">
        <v>4</v>
      </c>
      <c r="N78" s="5">
        <v>3</v>
      </c>
      <c r="O78" s="5">
        <v>1</v>
      </c>
      <c r="P78" s="5">
        <v>2</v>
      </c>
      <c r="Q78" s="5"/>
    </row>
    <row r="79" spans="1:18" s="64" customFormat="1" ht="12.75" customHeight="1">
      <c r="A79" s="21" t="s">
        <v>41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4</v>
      </c>
      <c r="K79" s="7">
        <v>4.5</v>
      </c>
      <c r="L79" s="5">
        <f t="shared" si="23"/>
        <v>4</v>
      </c>
      <c r="M79" s="7">
        <v>4.5</v>
      </c>
      <c r="N79" s="5">
        <v>2</v>
      </c>
      <c r="O79" s="5">
        <v>2</v>
      </c>
      <c r="P79" s="5">
        <v>2</v>
      </c>
      <c r="Q79" s="5">
        <v>2</v>
      </c>
    </row>
    <row r="80" spans="1:18" s="64" customFormat="1" ht="12.75" customHeight="1">
      <c r="A80" s="21" t="s">
        <v>42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15">
        <v>9</v>
      </c>
      <c r="K80" s="7">
        <v>7.75</v>
      </c>
      <c r="L80" s="5">
        <f t="shared" si="23"/>
        <v>9</v>
      </c>
      <c r="M80" s="7">
        <v>7.75</v>
      </c>
      <c r="N80" s="5">
        <v>2</v>
      </c>
      <c r="O80" s="5">
        <v>1</v>
      </c>
      <c r="P80" s="5">
        <v>7</v>
      </c>
      <c r="Q80" s="5">
        <v>4</v>
      </c>
    </row>
    <row r="81" spans="1:18" s="64" customFormat="1" ht="12.75" customHeight="1">
      <c r="A81" s="21" t="s">
        <v>43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2</v>
      </c>
      <c r="K81" s="7">
        <v>2</v>
      </c>
      <c r="L81" s="5">
        <f t="shared" si="23"/>
        <v>2</v>
      </c>
      <c r="M81" s="7">
        <v>2</v>
      </c>
      <c r="N81" s="5">
        <v>2</v>
      </c>
      <c r="O81" s="5">
        <v>0</v>
      </c>
      <c r="P81" s="5">
        <v>0</v>
      </c>
      <c r="Q81" s="5">
        <v>0</v>
      </c>
    </row>
    <row r="82" spans="1:18" ht="12.75" customHeight="1">
      <c r="A82" s="21" t="s">
        <v>145</v>
      </c>
      <c r="B82" s="120">
        <v>0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3</v>
      </c>
      <c r="K82" s="121">
        <v>2</v>
      </c>
      <c r="L82" s="5">
        <f t="shared" si="23"/>
        <v>3</v>
      </c>
      <c r="M82" s="121">
        <v>2</v>
      </c>
      <c r="N82" s="120">
        <v>2</v>
      </c>
      <c r="O82" s="120">
        <v>1</v>
      </c>
      <c r="P82" s="120">
        <v>1</v>
      </c>
      <c r="Q82" s="120">
        <v>0</v>
      </c>
      <c r="R82" s="74"/>
    </row>
    <row r="83" spans="1:18" ht="12.75" customHeight="1">
      <c r="A83" s="21" t="s">
        <v>144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10</v>
      </c>
      <c r="K83" s="7">
        <v>6.75</v>
      </c>
      <c r="L83" s="5">
        <f t="shared" si="23"/>
        <v>10</v>
      </c>
      <c r="M83" s="7">
        <v>6.75</v>
      </c>
      <c r="N83" s="5">
        <v>7</v>
      </c>
      <c r="O83" s="5">
        <v>1</v>
      </c>
      <c r="P83" s="5">
        <v>3</v>
      </c>
      <c r="Q83" s="6">
        <v>0</v>
      </c>
      <c r="R83" s="74"/>
    </row>
    <row r="84" spans="1:18" ht="12.75" customHeight="1">
      <c r="A84" s="21" t="s">
        <v>146</v>
      </c>
      <c r="B84" s="120">
        <v>0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4</v>
      </c>
      <c r="K84" s="121">
        <v>4</v>
      </c>
      <c r="L84" s="5">
        <f t="shared" si="23"/>
        <v>4</v>
      </c>
      <c r="M84" s="121">
        <v>4</v>
      </c>
      <c r="N84" s="120">
        <v>3</v>
      </c>
      <c r="O84" s="120">
        <v>2</v>
      </c>
      <c r="P84" s="120">
        <v>1</v>
      </c>
      <c r="Q84" s="120">
        <v>0</v>
      </c>
      <c r="R84" s="74"/>
    </row>
    <row r="85" spans="1:18" s="64" customFormat="1" ht="12.75" customHeight="1">
      <c r="A85" s="21" t="s">
        <v>44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3</v>
      </c>
      <c r="K85" s="7">
        <v>2</v>
      </c>
      <c r="L85" s="5">
        <f t="shared" si="23"/>
        <v>3</v>
      </c>
      <c r="M85" s="7">
        <v>2</v>
      </c>
      <c r="N85" s="5">
        <v>0</v>
      </c>
      <c r="O85" s="5">
        <v>0</v>
      </c>
      <c r="P85" s="5">
        <v>3</v>
      </c>
      <c r="Q85" s="5">
        <v>1</v>
      </c>
    </row>
    <row r="86" spans="1:18" s="64" customFormat="1" ht="12.75" customHeight="1">
      <c r="A86" s="21" t="s">
        <v>45</v>
      </c>
      <c r="B86" s="5">
        <v>13</v>
      </c>
      <c r="C86" s="5">
        <v>350</v>
      </c>
      <c r="D86" s="5">
        <v>12</v>
      </c>
      <c r="E86" s="5">
        <v>670</v>
      </c>
      <c r="F86" s="5">
        <v>0</v>
      </c>
      <c r="G86" s="5">
        <v>0</v>
      </c>
      <c r="H86" s="5">
        <v>0</v>
      </c>
      <c r="I86" s="5">
        <v>0</v>
      </c>
      <c r="J86" s="5">
        <v>12</v>
      </c>
      <c r="K86" s="7">
        <v>10</v>
      </c>
      <c r="L86" s="5">
        <f t="shared" si="23"/>
        <v>12</v>
      </c>
      <c r="M86" s="7">
        <v>10</v>
      </c>
      <c r="N86" s="5">
        <v>7</v>
      </c>
      <c r="O86" s="5">
        <v>5</v>
      </c>
      <c r="P86" s="5">
        <v>5</v>
      </c>
      <c r="Q86" s="5">
        <v>2</v>
      </c>
    </row>
    <row r="87" spans="1:18" ht="12.75" customHeight="1">
      <c r="A87" s="21" t="s">
        <v>149</v>
      </c>
      <c r="B87" s="120">
        <v>0</v>
      </c>
      <c r="C87" s="120">
        <v>0</v>
      </c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20">
        <v>4</v>
      </c>
      <c r="K87" s="121">
        <v>3.5</v>
      </c>
      <c r="L87" s="5">
        <f t="shared" si="23"/>
        <v>4</v>
      </c>
      <c r="M87" s="121">
        <v>3.5</v>
      </c>
      <c r="N87" s="120">
        <v>1</v>
      </c>
      <c r="O87" s="120">
        <v>1</v>
      </c>
      <c r="P87" s="120">
        <v>3</v>
      </c>
      <c r="Q87" s="120">
        <v>3</v>
      </c>
      <c r="R87" s="74"/>
    </row>
    <row r="88" spans="1:18" s="64" customFormat="1" ht="12.75" customHeight="1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42"/>
      <c r="L88" s="10"/>
      <c r="M88" s="42"/>
      <c r="N88" s="10"/>
      <c r="O88" s="10"/>
      <c r="P88" s="10"/>
      <c r="Q88" s="10"/>
    </row>
    <row r="89" spans="1:18" s="26" customFormat="1" ht="25.5" customHeight="1">
      <c r="A89" s="67" t="s">
        <v>103</v>
      </c>
      <c r="B89" s="122">
        <f>SUM(B90:B124)</f>
        <v>63</v>
      </c>
      <c r="C89" s="122">
        <f t="shared" ref="C89:Q89" si="24">SUM(C90:C124)</f>
        <v>1070</v>
      </c>
      <c r="D89" s="122">
        <f t="shared" si="24"/>
        <v>48</v>
      </c>
      <c r="E89" s="122">
        <f t="shared" si="24"/>
        <v>501</v>
      </c>
      <c r="F89" s="122">
        <f t="shared" si="24"/>
        <v>0</v>
      </c>
      <c r="G89" s="122">
        <f t="shared" si="24"/>
        <v>0</v>
      </c>
      <c r="H89" s="122">
        <f t="shared" si="24"/>
        <v>0</v>
      </c>
      <c r="I89" s="122">
        <f t="shared" si="24"/>
        <v>6</v>
      </c>
      <c r="J89" s="122">
        <f t="shared" si="24"/>
        <v>999</v>
      </c>
      <c r="K89" s="60">
        <f t="shared" si="24"/>
        <v>620.90000000000009</v>
      </c>
      <c r="L89" s="122">
        <f t="shared" si="24"/>
        <v>999</v>
      </c>
      <c r="M89" s="60">
        <f t="shared" si="24"/>
        <v>620.90000000000009</v>
      </c>
      <c r="N89" s="122">
        <f t="shared" si="24"/>
        <v>460</v>
      </c>
      <c r="O89" s="122">
        <f t="shared" si="24"/>
        <v>113</v>
      </c>
      <c r="P89" s="122">
        <f t="shared" si="24"/>
        <v>539</v>
      </c>
      <c r="Q89" s="122">
        <f t="shared" si="24"/>
        <v>157</v>
      </c>
    </row>
    <row r="90" spans="1:18" ht="12.75" customHeight="1">
      <c r="A90" s="21" t="s">
        <v>131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30</v>
      </c>
      <c r="K90" s="42">
        <v>18.5</v>
      </c>
      <c r="L90" s="5">
        <f t="shared" ref="L90:L106" si="25">SUM(N90,P90)</f>
        <v>30</v>
      </c>
      <c r="M90" s="42">
        <v>18.5</v>
      </c>
      <c r="N90" s="10">
        <v>20</v>
      </c>
      <c r="O90" s="10">
        <v>5</v>
      </c>
      <c r="P90" s="10">
        <v>10</v>
      </c>
      <c r="Q90" s="10">
        <v>3</v>
      </c>
      <c r="R90" s="74"/>
    </row>
    <row r="91" spans="1:18" ht="12.75" customHeight="1">
      <c r="A91" s="21" t="s">
        <v>132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7</v>
      </c>
      <c r="K91" s="7">
        <v>4.25</v>
      </c>
      <c r="L91" s="5">
        <f t="shared" si="25"/>
        <v>7</v>
      </c>
      <c r="M91" s="7">
        <v>4.25</v>
      </c>
      <c r="N91" s="5">
        <v>4</v>
      </c>
      <c r="O91" s="5">
        <v>1</v>
      </c>
      <c r="P91" s="5">
        <v>3</v>
      </c>
      <c r="Q91" s="5">
        <v>1</v>
      </c>
      <c r="R91" s="74"/>
    </row>
    <row r="92" spans="1:18" s="64" customFormat="1" ht="12.75" customHeight="1">
      <c r="A92" s="21" t="s">
        <v>31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29</v>
      </c>
      <c r="K92" s="7">
        <v>16.75</v>
      </c>
      <c r="L92" s="5">
        <f t="shared" si="25"/>
        <v>29</v>
      </c>
      <c r="M92" s="7">
        <v>16.75</v>
      </c>
      <c r="N92" s="5">
        <v>14</v>
      </c>
      <c r="O92" s="5">
        <v>5</v>
      </c>
      <c r="P92" s="5">
        <v>15</v>
      </c>
      <c r="Q92" s="5">
        <v>6</v>
      </c>
    </row>
    <row r="93" spans="1:18" ht="12.75" customHeight="1">
      <c r="A93" s="21" t="s">
        <v>133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47</v>
      </c>
      <c r="K93" s="40">
        <v>31.25</v>
      </c>
      <c r="L93" s="5">
        <f t="shared" si="25"/>
        <v>47</v>
      </c>
      <c r="M93" s="40">
        <v>31.25</v>
      </c>
      <c r="N93" s="10">
        <v>21</v>
      </c>
      <c r="O93" s="10">
        <v>2</v>
      </c>
      <c r="P93" s="10">
        <v>26</v>
      </c>
      <c r="Q93" s="10">
        <v>7</v>
      </c>
      <c r="R93" s="74"/>
    </row>
    <row r="94" spans="1:18" ht="12.75" customHeight="1">
      <c r="A94" s="21" t="s">
        <v>135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27</v>
      </c>
      <c r="K94" s="121">
        <v>16.5</v>
      </c>
      <c r="L94" s="5">
        <f t="shared" si="25"/>
        <v>27</v>
      </c>
      <c r="M94" s="121">
        <v>16.5</v>
      </c>
      <c r="N94" s="120">
        <v>8</v>
      </c>
      <c r="O94" s="120">
        <v>3</v>
      </c>
      <c r="P94" s="120">
        <v>19</v>
      </c>
      <c r="Q94" s="120">
        <v>4</v>
      </c>
      <c r="R94" s="74"/>
    </row>
    <row r="95" spans="1:18" ht="12.75" customHeight="1">
      <c r="A95" s="21" t="s">
        <v>134</v>
      </c>
      <c r="B95" s="120">
        <v>3</v>
      </c>
      <c r="C95" s="120">
        <v>245</v>
      </c>
      <c r="D95" s="120">
        <v>7</v>
      </c>
      <c r="E95" s="120">
        <v>79</v>
      </c>
      <c r="F95" s="120">
        <v>0</v>
      </c>
      <c r="G95" s="120">
        <v>0</v>
      </c>
      <c r="H95" s="120">
        <v>0</v>
      </c>
      <c r="I95" s="120">
        <v>6</v>
      </c>
      <c r="J95" s="120">
        <v>28</v>
      </c>
      <c r="K95" s="121">
        <v>17.3</v>
      </c>
      <c r="L95" s="5">
        <f t="shared" si="25"/>
        <v>28</v>
      </c>
      <c r="M95" s="121">
        <v>17.3</v>
      </c>
      <c r="N95" s="120">
        <v>13</v>
      </c>
      <c r="O95" s="120">
        <v>2</v>
      </c>
      <c r="P95" s="120">
        <v>15</v>
      </c>
      <c r="Q95" s="120">
        <v>5</v>
      </c>
      <c r="R95" s="74"/>
    </row>
    <row r="96" spans="1:18" ht="12.75" customHeight="1">
      <c r="A96" s="21" t="s">
        <v>151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29</v>
      </c>
      <c r="K96" s="121">
        <v>23</v>
      </c>
      <c r="L96" s="5">
        <f t="shared" si="25"/>
        <v>29</v>
      </c>
      <c r="M96" s="121">
        <v>23</v>
      </c>
      <c r="N96" s="120">
        <v>12</v>
      </c>
      <c r="O96" s="120">
        <v>4</v>
      </c>
      <c r="P96" s="120">
        <v>17</v>
      </c>
      <c r="Q96" s="120">
        <v>10</v>
      </c>
      <c r="R96" s="74"/>
    </row>
    <row r="97" spans="1:18" ht="12.75" customHeight="1">
      <c r="A97" s="21" t="s">
        <v>148</v>
      </c>
      <c r="B97" s="120">
        <v>0</v>
      </c>
      <c r="C97" s="120">
        <v>0</v>
      </c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20">
        <v>0</v>
      </c>
      <c r="J97" s="120">
        <v>17</v>
      </c>
      <c r="K97" s="121">
        <v>15</v>
      </c>
      <c r="L97" s="5">
        <f t="shared" si="25"/>
        <v>17</v>
      </c>
      <c r="M97" s="121">
        <v>15</v>
      </c>
      <c r="N97" s="120">
        <v>5</v>
      </c>
      <c r="O97" s="120">
        <v>5</v>
      </c>
      <c r="P97" s="120">
        <v>12</v>
      </c>
      <c r="Q97" s="120">
        <v>6</v>
      </c>
      <c r="R97" s="74"/>
    </row>
    <row r="98" spans="1:18" ht="12.75" customHeight="1">
      <c r="A98" s="21" t="s">
        <v>136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25</v>
      </c>
      <c r="K98" s="7">
        <v>13.25</v>
      </c>
      <c r="L98" s="5">
        <f t="shared" si="25"/>
        <v>25</v>
      </c>
      <c r="M98" s="7">
        <v>13.25</v>
      </c>
      <c r="N98" s="5">
        <v>13</v>
      </c>
      <c r="O98" s="5">
        <v>3</v>
      </c>
      <c r="P98" s="120">
        <v>12</v>
      </c>
      <c r="Q98" s="120">
        <v>4</v>
      </c>
      <c r="R98" s="74"/>
    </row>
    <row r="99" spans="1:18" ht="12.75" customHeight="1">
      <c r="A99" s="21" t="s">
        <v>147</v>
      </c>
      <c r="B99" s="120">
        <v>0</v>
      </c>
      <c r="C99" s="120">
        <v>0</v>
      </c>
      <c r="D99" s="120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18</v>
      </c>
      <c r="K99" s="121">
        <v>15</v>
      </c>
      <c r="L99" s="5">
        <f t="shared" si="25"/>
        <v>18</v>
      </c>
      <c r="M99" s="121">
        <v>15</v>
      </c>
      <c r="N99" s="120">
        <v>7</v>
      </c>
      <c r="O99" s="120">
        <v>4</v>
      </c>
      <c r="P99" s="120">
        <v>11</v>
      </c>
      <c r="Q99" s="120">
        <v>2</v>
      </c>
      <c r="R99" s="74"/>
    </row>
    <row r="100" spans="1:18" ht="12.75" customHeight="1">
      <c r="A100" s="21" t="s">
        <v>137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32</v>
      </c>
      <c r="K100" s="7">
        <v>19.5</v>
      </c>
      <c r="L100" s="5">
        <f t="shared" si="25"/>
        <v>32</v>
      </c>
      <c r="M100" s="7">
        <v>19.5</v>
      </c>
      <c r="N100" s="5">
        <v>17</v>
      </c>
      <c r="O100" s="5">
        <v>5</v>
      </c>
      <c r="P100" s="5">
        <v>15</v>
      </c>
      <c r="Q100" s="5">
        <v>6</v>
      </c>
      <c r="R100" s="74"/>
    </row>
    <row r="101" spans="1:18" s="64" customFormat="1" ht="12.75" customHeight="1">
      <c r="A101" s="21" t="s">
        <v>32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22</v>
      </c>
      <c r="K101" s="7">
        <v>10.75</v>
      </c>
      <c r="L101" s="5">
        <f t="shared" si="25"/>
        <v>22</v>
      </c>
      <c r="M101" s="7">
        <v>10.75</v>
      </c>
      <c r="N101" s="5">
        <v>18</v>
      </c>
      <c r="O101" s="5">
        <v>4</v>
      </c>
      <c r="P101" s="5">
        <v>4</v>
      </c>
      <c r="Q101" s="5">
        <v>2</v>
      </c>
    </row>
    <row r="102" spans="1:18" s="64" customFormat="1" ht="12.75" customHeight="1">
      <c r="A102" s="21" t="s">
        <v>33</v>
      </c>
      <c r="B102" s="5">
        <v>39</v>
      </c>
      <c r="C102" s="5">
        <v>204</v>
      </c>
      <c r="D102" s="5">
        <v>25</v>
      </c>
      <c r="E102" s="5">
        <v>92</v>
      </c>
      <c r="F102" s="5">
        <v>0</v>
      </c>
      <c r="G102" s="5">
        <v>0</v>
      </c>
      <c r="H102" s="5">
        <v>0</v>
      </c>
      <c r="I102" s="5">
        <v>0</v>
      </c>
      <c r="J102" s="5">
        <v>29</v>
      </c>
      <c r="K102" s="7">
        <v>14.75</v>
      </c>
      <c r="L102" s="5">
        <f t="shared" si="25"/>
        <v>29</v>
      </c>
      <c r="M102" s="7">
        <v>14.75</v>
      </c>
      <c r="N102" s="5">
        <v>17</v>
      </c>
      <c r="O102" s="5">
        <v>3</v>
      </c>
      <c r="P102" s="5">
        <v>12</v>
      </c>
      <c r="Q102" s="5">
        <v>5</v>
      </c>
    </row>
    <row r="103" spans="1:18" ht="12.75" customHeight="1">
      <c r="A103" s="21" t="s">
        <v>138</v>
      </c>
      <c r="B103" s="5">
        <v>19</v>
      </c>
      <c r="C103" s="5">
        <v>455</v>
      </c>
      <c r="D103" s="5">
        <v>12</v>
      </c>
      <c r="E103" s="5">
        <v>130</v>
      </c>
      <c r="F103" s="5">
        <v>0</v>
      </c>
      <c r="G103" s="5">
        <v>0</v>
      </c>
      <c r="H103" s="5">
        <v>0</v>
      </c>
      <c r="I103" s="5">
        <v>0</v>
      </c>
      <c r="J103" s="5">
        <v>16</v>
      </c>
      <c r="K103" s="7">
        <v>10.5</v>
      </c>
      <c r="L103" s="5">
        <f t="shared" si="25"/>
        <v>16</v>
      </c>
      <c r="M103" s="7">
        <v>10.5</v>
      </c>
      <c r="N103" s="5">
        <v>6</v>
      </c>
      <c r="O103" s="5">
        <v>0</v>
      </c>
      <c r="P103" s="5">
        <v>10</v>
      </c>
      <c r="Q103" s="5">
        <v>0</v>
      </c>
      <c r="R103" s="74"/>
    </row>
    <row r="104" spans="1:18" s="64" customFormat="1" ht="12.75" customHeight="1">
      <c r="A104" s="21" t="s">
        <v>34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33</v>
      </c>
      <c r="K104" s="7">
        <v>17.25</v>
      </c>
      <c r="L104" s="5">
        <f t="shared" si="25"/>
        <v>33</v>
      </c>
      <c r="M104" s="7">
        <v>17.25</v>
      </c>
      <c r="N104" s="5">
        <v>19</v>
      </c>
      <c r="O104" s="6">
        <v>1</v>
      </c>
      <c r="P104" s="6">
        <v>14</v>
      </c>
      <c r="Q104" s="6">
        <v>3</v>
      </c>
    </row>
    <row r="105" spans="1:18" s="64" customFormat="1" ht="12.75" customHeight="1">
      <c r="A105" s="21" t="s">
        <v>35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37</v>
      </c>
      <c r="K105" s="7">
        <v>21.75</v>
      </c>
      <c r="L105" s="5">
        <f t="shared" si="25"/>
        <v>37</v>
      </c>
      <c r="M105" s="7">
        <v>21.75</v>
      </c>
      <c r="N105" s="5">
        <v>19</v>
      </c>
      <c r="O105" s="5">
        <v>4</v>
      </c>
      <c r="P105" s="5">
        <v>18</v>
      </c>
      <c r="Q105" s="5">
        <v>8</v>
      </c>
    </row>
    <row r="106" spans="1:18" s="64" customFormat="1" ht="12.75" customHeight="1">
      <c r="A106" s="21" t="s">
        <v>36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44</v>
      </c>
      <c r="K106" s="7">
        <v>23.5</v>
      </c>
      <c r="L106" s="5">
        <f t="shared" si="25"/>
        <v>44</v>
      </c>
      <c r="M106" s="7">
        <v>23.5</v>
      </c>
      <c r="N106" s="5">
        <v>17</v>
      </c>
      <c r="O106" s="5">
        <v>3</v>
      </c>
      <c r="P106" s="5">
        <v>27</v>
      </c>
      <c r="Q106" s="5">
        <v>7</v>
      </c>
    </row>
    <row r="107" spans="1:18" s="64" customFormat="1" ht="12.75" customHeight="1">
      <c r="A107" s="21" t="s">
        <v>37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19</v>
      </c>
      <c r="K107" s="7">
        <v>14.25</v>
      </c>
      <c r="L107" s="5">
        <f t="shared" ref="L107:L124" si="26">SUM(N107,P107)</f>
        <v>19</v>
      </c>
      <c r="M107" s="7">
        <v>14.25</v>
      </c>
      <c r="N107" s="5">
        <v>11</v>
      </c>
      <c r="O107" s="5">
        <v>0</v>
      </c>
      <c r="P107" s="5">
        <v>8</v>
      </c>
      <c r="Q107" s="5">
        <v>7</v>
      </c>
    </row>
    <row r="108" spans="1:18" ht="12.75" customHeight="1">
      <c r="A108" s="21" t="s">
        <v>139</v>
      </c>
      <c r="B108" s="120">
        <v>0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47</v>
      </c>
      <c r="K108" s="121">
        <v>29.25</v>
      </c>
      <c r="L108" s="5">
        <f t="shared" si="26"/>
        <v>47</v>
      </c>
      <c r="M108" s="121">
        <v>29.25</v>
      </c>
      <c r="N108" s="120">
        <v>28</v>
      </c>
      <c r="O108" s="120">
        <v>8</v>
      </c>
      <c r="P108" s="120">
        <v>19</v>
      </c>
      <c r="Q108" s="120">
        <v>5</v>
      </c>
      <c r="R108" s="74"/>
    </row>
    <row r="109" spans="1:18" ht="12.75" customHeight="1">
      <c r="A109" s="21" t="s">
        <v>140</v>
      </c>
      <c r="B109" s="120">
        <v>0</v>
      </c>
      <c r="C109" s="120">
        <v>0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32</v>
      </c>
      <c r="K109" s="121">
        <v>22.5</v>
      </c>
      <c r="L109" s="5">
        <f t="shared" si="26"/>
        <v>32</v>
      </c>
      <c r="M109" s="121">
        <v>22.5</v>
      </c>
      <c r="N109" s="120">
        <v>16</v>
      </c>
      <c r="O109" s="120">
        <v>3</v>
      </c>
      <c r="P109" s="120">
        <v>16</v>
      </c>
      <c r="Q109" s="120">
        <v>8</v>
      </c>
      <c r="R109" s="74"/>
    </row>
    <row r="110" spans="1:18" ht="12.75" customHeight="1">
      <c r="A110" s="21" t="s">
        <v>141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25</v>
      </c>
      <c r="K110" s="13">
        <v>12.75</v>
      </c>
      <c r="L110" s="5">
        <f t="shared" si="26"/>
        <v>25</v>
      </c>
      <c r="M110" s="13">
        <v>12.75</v>
      </c>
      <c r="N110" s="5">
        <v>16</v>
      </c>
      <c r="O110" s="5">
        <v>2</v>
      </c>
      <c r="P110" s="5">
        <v>9</v>
      </c>
      <c r="Q110" s="5">
        <v>1</v>
      </c>
      <c r="R110" s="74"/>
    </row>
    <row r="111" spans="1:18" ht="12.75" customHeight="1">
      <c r="A111" s="21" t="s">
        <v>142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27</v>
      </c>
      <c r="K111" s="7">
        <v>17</v>
      </c>
      <c r="L111" s="5">
        <f t="shared" si="26"/>
        <v>27</v>
      </c>
      <c r="M111" s="7">
        <v>17</v>
      </c>
      <c r="N111" s="5">
        <v>12</v>
      </c>
      <c r="O111" s="5">
        <v>5</v>
      </c>
      <c r="P111" s="5">
        <v>15</v>
      </c>
      <c r="Q111" s="5">
        <v>1</v>
      </c>
      <c r="R111" s="74"/>
    </row>
    <row r="112" spans="1:18" s="64" customFormat="1" ht="12.75" customHeight="1">
      <c r="A112" s="21" t="s">
        <v>38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21</v>
      </c>
      <c r="K112" s="7">
        <v>9.25</v>
      </c>
      <c r="L112" s="5">
        <f t="shared" si="26"/>
        <v>21</v>
      </c>
      <c r="M112" s="7">
        <v>9.25</v>
      </c>
      <c r="N112" s="5">
        <v>10</v>
      </c>
      <c r="O112" s="5">
        <v>1</v>
      </c>
      <c r="P112" s="5">
        <v>11</v>
      </c>
      <c r="Q112" s="5">
        <v>3</v>
      </c>
    </row>
    <row r="113" spans="1:18" ht="12.75" customHeight="1">
      <c r="A113" s="21" t="s">
        <v>143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49</v>
      </c>
      <c r="K113" s="7">
        <v>49.75</v>
      </c>
      <c r="L113" s="5">
        <f t="shared" si="26"/>
        <v>49</v>
      </c>
      <c r="M113" s="7">
        <v>49.75</v>
      </c>
      <c r="N113" s="5">
        <v>14</v>
      </c>
      <c r="O113" s="5">
        <v>1</v>
      </c>
      <c r="P113" s="5">
        <v>35</v>
      </c>
      <c r="Q113" s="5">
        <v>7</v>
      </c>
      <c r="R113" s="74"/>
    </row>
    <row r="114" spans="1:18" s="64" customFormat="1" ht="12.75" customHeight="1">
      <c r="A114" s="21" t="s">
        <v>39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27</v>
      </c>
      <c r="K114" s="7">
        <v>13.35</v>
      </c>
      <c r="L114" s="5">
        <f t="shared" si="26"/>
        <v>27</v>
      </c>
      <c r="M114" s="7">
        <v>13.35</v>
      </c>
      <c r="N114" s="5">
        <v>17</v>
      </c>
      <c r="O114" s="5">
        <v>3</v>
      </c>
      <c r="P114" s="5">
        <v>10</v>
      </c>
      <c r="Q114" s="5">
        <v>4</v>
      </c>
    </row>
    <row r="115" spans="1:18" s="64" customFormat="1" ht="12.75" customHeight="1">
      <c r="A115" s="21" t="s">
        <v>40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30</v>
      </c>
      <c r="K115" s="7">
        <v>15.5</v>
      </c>
      <c r="L115" s="5">
        <f t="shared" si="26"/>
        <v>30</v>
      </c>
      <c r="M115" s="7">
        <v>15.5</v>
      </c>
      <c r="N115" s="5">
        <v>10</v>
      </c>
      <c r="O115" s="5">
        <v>2</v>
      </c>
      <c r="P115" s="5">
        <v>20</v>
      </c>
      <c r="Q115" s="5">
        <v>3</v>
      </c>
    </row>
    <row r="116" spans="1:18" s="64" customFormat="1" ht="12.75" customHeight="1">
      <c r="A116" s="21" t="s">
        <v>41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40</v>
      </c>
      <c r="K116" s="7">
        <v>31.5</v>
      </c>
      <c r="L116" s="5">
        <f t="shared" si="26"/>
        <v>40</v>
      </c>
      <c r="M116" s="7">
        <v>31.5</v>
      </c>
      <c r="N116" s="5">
        <v>10</v>
      </c>
      <c r="O116" s="5">
        <v>1</v>
      </c>
      <c r="P116" s="5">
        <v>30</v>
      </c>
      <c r="Q116" s="5">
        <v>10</v>
      </c>
    </row>
    <row r="117" spans="1:18" s="64" customFormat="1" ht="12.75" customHeight="1">
      <c r="A117" s="21" t="s">
        <v>42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39</v>
      </c>
      <c r="K117" s="7">
        <v>19.25</v>
      </c>
      <c r="L117" s="5">
        <f t="shared" si="26"/>
        <v>39</v>
      </c>
      <c r="M117" s="7">
        <v>19.25</v>
      </c>
      <c r="N117" s="5">
        <v>21</v>
      </c>
      <c r="O117" s="5">
        <v>2</v>
      </c>
      <c r="P117" s="5">
        <v>18</v>
      </c>
      <c r="Q117" s="5">
        <v>5</v>
      </c>
    </row>
    <row r="118" spans="1:18" s="64" customFormat="1" ht="12.75" customHeight="1">
      <c r="A118" s="21" t="s">
        <v>43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18</v>
      </c>
      <c r="K118" s="7">
        <v>10</v>
      </c>
      <c r="L118" s="5">
        <f t="shared" si="26"/>
        <v>18</v>
      </c>
      <c r="M118" s="7">
        <v>10</v>
      </c>
      <c r="N118" s="5">
        <v>10</v>
      </c>
      <c r="O118" s="5">
        <v>1</v>
      </c>
      <c r="P118" s="5">
        <v>8</v>
      </c>
      <c r="Q118" s="5">
        <v>0</v>
      </c>
    </row>
    <row r="119" spans="1:18" ht="12.75" customHeight="1">
      <c r="A119" s="21" t="s">
        <v>145</v>
      </c>
      <c r="B119" s="120">
        <v>0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27</v>
      </c>
      <c r="K119" s="121">
        <v>21</v>
      </c>
      <c r="L119" s="5">
        <f t="shared" si="26"/>
        <v>27</v>
      </c>
      <c r="M119" s="121">
        <v>21</v>
      </c>
      <c r="N119" s="120">
        <v>10</v>
      </c>
      <c r="O119" s="120">
        <v>2</v>
      </c>
      <c r="P119" s="120">
        <v>17</v>
      </c>
      <c r="Q119" s="120">
        <v>7</v>
      </c>
      <c r="R119" s="74"/>
    </row>
    <row r="120" spans="1:18" ht="12.75" customHeight="1">
      <c r="A120" s="21" t="s">
        <v>144</v>
      </c>
      <c r="B120" s="120">
        <v>0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33</v>
      </c>
      <c r="K120" s="121">
        <v>18</v>
      </c>
      <c r="L120" s="5">
        <f t="shared" si="26"/>
        <v>33</v>
      </c>
      <c r="M120" s="121">
        <v>18</v>
      </c>
      <c r="N120" s="120">
        <v>3</v>
      </c>
      <c r="O120" s="120">
        <v>17</v>
      </c>
      <c r="P120" s="120">
        <v>30</v>
      </c>
      <c r="Q120" s="120">
        <v>2</v>
      </c>
      <c r="R120" s="74"/>
    </row>
    <row r="121" spans="1:18" ht="12.75" customHeight="1">
      <c r="A121" s="21" t="s">
        <v>146</v>
      </c>
      <c r="B121" s="120">
        <v>0</v>
      </c>
      <c r="C121" s="120">
        <v>0</v>
      </c>
      <c r="D121" s="120">
        <v>0</v>
      </c>
      <c r="E121" s="120">
        <v>0</v>
      </c>
      <c r="F121" s="120">
        <v>0</v>
      </c>
      <c r="G121" s="120">
        <v>0</v>
      </c>
      <c r="H121" s="120">
        <v>0</v>
      </c>
      <c r="I121" s="120">
        <v>0</v>
      </c>
      <c r="J121" s="120">
        <v>14</v>
      </c>
      <c r="K121" s="121">
        <v>7</v>
      </c>
      <c r="L121" s="5">
        <f t="shared" si="26"/>
        <v>14</v>
      </c>
      <c r="M121" s="121">
        <v>7</v>
      </c>
      <c r="N121" s="120">
        <v>8</v>
      </c>
      <c r="O121" s="120">
        <v>4</v>
      </c>
      <c r="P121" s="120">
        <v>6</v>
      </c>
      <c r="Q121" s="120">
        <v>1</v>
      </c>
      <c r="R121" s="74"/>
    </row>
    <row r="122" spans="1:18" s="64" customFormat="1" ht="12.75" customHeight="1">
      <c r="A122" s="21" t="s">
        <v>44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35</v>
      </c>
      <c r="K122" s="7">
        <v>16.5</v>
      </c>
      <c r="L122" s="5">
        <f t="shared" si="26"/>
        <v>35</v>
      </c>
      <c r="M122" s="7">
        <v>16.5</v>
      </c>
      <c r="N122" s="5">
        <v>15</v>
      </c>
      <c r="O122" s="5">
        <v>3</v>
      </c>
      <c r="P122" s="5">
        <v>20</v>
      </c>
      <c r="Q122" s="5">
        <v>7</v>
      </c>
    </row>
    <row r="123" spans="1:18" s="64" customFormat="1" ht="12.75" customHeight="1">
      <c r="A123" s="21" t="s">
        <v>45</v>
      </c>
      <c r="B123" s="5">
        <v>2</v>
      </c>
      <c r="C123" s="5">
        <v>166</v>
      </c>
      <c r="D123" s="5">
        <v>4</v>
      </c>
      <c r="E123" s="5">
        <v>200</v>
      </c>
      <c r="F123" s="5">
        <v>0</v>
      </c>
      <c r="G123" s="5">
        <v>0</v>
      </c>
      <c r="H123" s="5">
        <v>0</v>
      </c>
      <c r="I123" s="5">
        <v>0</v>
      </c>
      <c r="J123" s="5">
        <v>42</v>
      </c>
      <c r="K123" s="7">
        <v>22.75</v>
      </c>
      <c r="L123" s="5">
        <f t="shared" si="26"/>
        <v>42</v>
      </c>
      <c r="M123" s="7">
        <v>22.75</v>
      </c>
      <c r="N123" s="5">
        <v>18</v>
      </c>
      <c r="O123" s="5">
        <v>3</v>
      </c>
      <c r="P123" s="5">
        <v>24</v>
      </c>
      <c r="Q123" s="5">
        <v>5</v>
      </c>
    </row>
    <row r="124" spans="1:18" ht="12.75" customHeight="1">
      <c r="A124" s="21" t="s">
        <v>149</v>
      </c>
      <c r="B124" s="120">
        <v>0</v>
      </c>
      <c r="C124" s="120">
        <v>0</v>
      </c>
      <c r="D124" s="120">
        <v>0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4</v>
      </c>
      <c r="K124" s="121">
        <v>2.5</v>
      </c>
      <c r="L124" s="5">
        <f t="shared" si="26"/>
        <v>4</v>
      </c>
      <c r="M124" s="121">
        <v>2.5</v>
      </c>
      <c r="N124" s="120">
        <v>1</v>
      </c>
      <c r="O124" s="120">
        <v>1</v>
      </c>
      <c r="P124" s="120">
        <v>3</v>
      </c>
      <c r="Q124" s="120">
        <v>2</v>
      </c>
      <c r="R124" s="74"/>
    </row>
    <row r="125" spans="1:18" s="64" customFormat="1" ht="12.75" customHeight="1">
      <c r="A125" s="99"/>
      <c r="K125" s="123"/>
      <c r="M125" s="123"/>
    </row>
    <row r="126" spans="1:18" s="64" customFormat="1" ht="12.75" customHeight="1">
      <c r="A126" s="99"/>
      <c r="K126" s="123"/>
    </row>
    <row r="127" spans="1:18" s="64" customFormat="1" ht="12.75" customHeight="1">
      <c r="A127" s="99"/>
      <c r="K127" s="123"/>
    </row>
    <row r="128" spans="1:18" s="64" customFormat="1" ht="12.75" customHeight="1">
      <c r="A128" s="99"/>
      <c r="K128" s="123"/>
    </row>
    <row r="129" spans="1:17" s="64" customFormat="1" ht="12.75" customHeight="1">
      <c r="A129" s="99"/>
      <c r="K129" s="123"/>
    </row>
    <row r="130" spans="1:17" s="64" customFormat="1" ht="12.75" customHeight="1">
      <c r="A130" s="99"/>
      <c r="K130" s="123"/>
    </row>
    <row r="131" spans="1:17" ht="12.75" customHeight="1"/>
    <row r="132" spans="1:17" ht="12.75" customHeight="1"/>
    <row r="133" spans="1:17" ht="12.75" customHeight="1"/>
    <row r="134" spans="1:17" ht="12.75" customHeight="1"/>
    <row r="135" spans="1:17" ht="12.75" customHeight="1"/>
    <row r="136" spans="1:17" ht="12.75" customHeight="1"/>
    <row r="137" spans="1:17" ht="12.75" customHeight="1"/>
    <row r="138" spans="1:17" ht="12.75" customHeight="1">
      <c r="A138" s="76"/>
      <c r="B138" s="79"/>
      <c r="C138" s="79"/>
      <c r="D138" s="79"/>
      <c r="E138" s="79"/>
      <c r="F138" s="79"/>
      <c r="G138" s="79"/>
      <c r="H138" s="79"/>
      <c r="I138" s="79"/>
      <c r="J138" s="79"/>
      <c r="K138" s="125"/>
      <c r="L138" s="79"/>
      <c r="M138" s="79"/>
      <c r="N138" s="79"/>
      <c r="O138" s="79"/>
      <c r="P138" s="79"/>
      <c r="Q138" s="79"/>
    </row>
    <row r="139" spans="1:17" ht="12.75" customHeight="1"/>
    <row r="140" spans="1:17" ht="12.75" customHeight="1"/>
    <row r="141" spans="1:17" ht="12.75" customHeight="1"/>
    <row r="142" spans="1:17" ht="12.75" customHeight="1"/>
    <row r="143" spans="1:17" ht="12.75" customHeight="1"/>
    <row r="144" spans="1:17" ht="12.75" customHeight="1"/>
    <row r="145" spans="10:11" ht="12.75" customHeight="1"/>
    <row r="146" spans="10:11" ht="12.75" customHeight="1"/>
    <row r="147" spans="10:11">
      <c r="J147" s="126"/>
    </row>
    <row r="150" spans="10:11">
      <c r="J150" s="79"/>
    </row>
    <row r="155" spans="10:11">
      <c r="J155" s="79"/>
    </row>
    <row r="160" spans="10:11">
      <c r="K160" s="117"/>
    </row>
    <row r="161" spans="11:11">
      <c r="K161" s="117"/>
    </row>
    <row r="162" spans="11:11">
      <c r="K162" s="117"/>
    </row>
    <row r="163" spans="11:11">
      <c r="K163" s="117"/>
    </row>
  </sheetData>
  <sheetProtection password="C70C" sheet="1" objects="1" scenarios="1"/>
  <mergeCells count="26">
    <mergeCell ref="R2:R7"/>
    <mergeCell ref="B3:B7"/>
    <mergeCell ref="C3:C7"/>
    <mergeCell ref="D3:D7"/>
    <mergeCell ref="E3:E7"/>
    <mergeCell ref="F3:F7"/>
    <mergeCell ref="G3:G7"/>
    <mergeCell ref="H3:H7"/>
    <mergeCell ref="I3:I7"/>
    <mergeCell ref="L3:M4"/>
    <mergeCell ref="L5:L7"/>
    <mergeCell ref="M5:M7"/>
    <mergeCell ref="N5:N7"/>
    <mergeCell ref="O5:O7"/>
    <mergeCell ref="P5:P7"/>
    <mergeCell ref="B1:I1"/>
    <mergeCell ref="J1:Q1"/>
    <mergeCell ref="A2:A7"/>
    <mergeCell ref="B2:E2"/>
    <mergeCell ref="F2:I2"/>
    <mergeCell ref="J2:J7"/>
    <mergeCell ref="K2:K7"/>
    <mergeCell ref="L2:Q2"/>
    <mergeCell ref="N3:O4"/>
    <mergeCell ref="P3:Q4"/>
    <mergeCell ref="Q5:Q7"/>
  </mergeCells>
  <pageMargins left="0.75000000000000011" right="0.75000000000000011" top="1" bottom="1" header="0.5" footer="0.5"/>
  <pageSetup paperSize="9" fitToWidth="0" fitToHeight="0" orientation="landscape" verticalDpi="0" r:id="rId1"/>
  <headerFooter alignWithMargins="0"/>
  <ignoredErrors>
    <ignoredError sqref="L10:L11 L14 L12:L13 L15:L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Tabelul_1</vt:lpstr>
      <vt:lpstr>Tabelul_2</vt:lpstr>
      <vt:lpstr>Tabelul_3</vt:lpstr>
      <vt:lpstr>Tabelul_4</vt:lpstr>
      <vt:lpstr>Tabelul_5</vt:lpstr>
      <vt:lpstr>Tabelul_5a_</vt:lpstr>
      <vt:lpstr>Tabelul_6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CENTRALIZATOR ale bibliotecilor scolare din sistemul Ministerului Educatiei din Republica Moldova pe anul 2012</dc:title>
  <dc:creator>Admin</dc:creator>
  <cp:lastModifiedBy>supervisor</cp:lastModifiedBy>
  <cp:lastPrinted>2019-01-09T09:15:35Z</cp:lastPrinted>
  <dcterms:created xsi:type="dcterms:W3CDTF">2007-12-19T16:14:46Z</dcterms:created>
  <dcterms:modified xsi:type="dcterms:W3CDTF">2019-01-09T09:17:04Z</dcterms:modified>
</cp:coreProperties>
</file>